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Services E Folder\O5 RFP\6740 Z1 (114166 O5) E-Rate - OCIO- DJG - SC\8 Evaluation and Scoring\"/>
    </mc:Choice>
  </mc:AlternateContent>
  <xr:revisionPtr revIDLastSave="0" documentId="13_ncr:1_{475F4200-3B3C-4C5F-82F4-CCF91167C0F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ppendix A" sheetId="3" r:id="rId1"/>
    <sheet name="Appendix B" sheetId="4" r:id="rId2"/>
  </sheets>
  <definedNames>
    <definedName name="High_School_download_2" localSheetId="0">'Appendix A'!$C$5:$D$67</definedName>
    <definedName name="High_School_download_3" localSheetId="0">'Appendix A'!#REF!</definedName>
    <definedName name="High_School_download_4" localSheetId="0">'Appendix A'!#REF!</definedName>
    <definedName name="_xlnm.Print_Titles" localSheetId="0">'Appendix A'!$A:$U,'Appendix A'!$2:$2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I226" i="3" l="1"/>
  <c r="DE79" i="3"/>
  <c r="E317" i="3" l="1"/>
  <c r="DY58" i="3" l="1"/>
  <c r="DQ58" i="3"/>
  <c r="DM58" i="3"/>
  <c r="DI58" i="3"/>
  <c r="CS58" i="3"/>
  <c r="CK58" i="3"/>
  <c r="CG58" i="3"/>
  <c r="BY58" i="3"/>
  <c r="BU58" i="3"/>
  <c r="BQ58" i="3"/>
  <c r="BI58" i="3"/>
  <c r="BE58" i="3"/>
  <c r="BA58" i="3"/>
  <c r="AS58" i="3"/>
  <c r="AO58" i="3"/>
  <c r="AK58" i="3"/>
  <c r="Y58" i="3"/>
  <c r="DM79" i="3" l="1"/>
  <c r="DI79" i="3"/>
  <c r="DA79" i="3"/>
  <c r="CS79" i="3"/>
  <c r="CO79" i="3"/>
  <c r="CC79" i="3"/>
  <c r="CG79" i="3"/>
  <c r="CK79" i="3"/>
  <c r="DM16" i="3" l="1"/>
  <c r="DM15" i="3"/>
  <c r="DM14" i="3"/>
  <c r="DM13" i="3"/>
  <c r="DM12" i="3"/>
  <c r="AW66" i="3"/>
  <c r="E233" i="4"/>
  <c r="E231" i="4"/>
  <c r="E230" i="4"/>
  <c r="E237" i="4" s="1"/>
  <c r="N52" i="4" l="1"/>
  <c r="N115" i="4"/>
  <c r="AX59" i="4"/>
  <c r="AX129" i="4"/>
  <c r="CH38" i="4"/>
  <c r="CH45" i="4"/>
  <c r="CH52" i="4"/>
  <c r="CH73" i="4"/>
  <c r="CH115" i="4"/>
  <c r="CH136" i="4"/>
  <c r="CH150" i="4"/>
  <c r="CH157" i="4"/>
  <c r="CH171" i="4"/>
  <c r="CH213" i="4"/>
  <c r="CH227" i="4"/>
  <c r="DY303" i="3" l="1"/>
  <c r="BY170" i="3"/>
  <c r="BY177" i="3"/>
  <c r="BY184" i="3"/>
  <c r="DM156" i="3"/>
  <c r="BE93" i="3"/>
  <c r="AW38" i="3"/>
  <c r="DA17" i="3"/>
  <c r="BQ31" i="3"/>
  <c r="BQ24" i="3"/>
  <c r="BI24" i="3"/>
  <c r="BE24" i="3"/>
  <c r="BA31" i="3"/>
  <c r="BA24" i="3"/>
  <c r="AW45" i="3"/>
  <c r="AW31" i="3"/>
  <c r="AW24" i="3"/>
  <c r="AW17" i="3"/>
  <c r="AW10" i="3"/>
  <c r="AS24" i="3"/>
  <c r="AO24" i="3"/>
  <c r="DU303" i="3"/>
  <c r="DY289" i="3"/>
  <c r="DU282" i="3"/>
  <c r="EG261" i="3"/>
  <c r="DU275" i="3"/>
  <c r="DU268" i="3"/>
  <c r="DY261" i="3"/>
  <c r="DY254" i="3"/>
  <c r="DY240" i="3"/>
  <c r="DY233" i="3"/>
  <c r="DY226" i="3"/>
  <c r="DY205" i="3"/>
  <c r="DY198" i="3"/>
  <c r="DY191" i="3"/>
  <c r="DU163" i="3"/>
  <c r="DU142" i="3"/>
  <c r="DY135" i="3"/>
  <c r="DU135" i="3"/>
  <c r="DU121" i="3"/>
  <c r="DY107" i="3"/>
  <c r="DU100" i="3"/>
  <c r="DY93" i="3"/>
  <c r="DU86" i="3"/>
  <c r="DU66" i="3"/>
  <c r="EG45" i="3"/>
  <c r="DU45" i="3"/>
  <c r="DU38" i="3"/>
  <c r="DU31" i="3"/>
  <c r="DU24" i="3"/>
  <c r="DY31" i="3"/>
  <c r="DY24" i="3"/>
  <c r="DU17" i="3"/>
  <c r="DE24" i="3"/>
  <c r="DI24" i="3"/>
  <c r="DM24" i="3"/>
  <c r="DQ24" i="3"/>
  <c r="DI31" i="3"/>
  <c r="DM93" i="3"/>
  <c r="DI93" i="3"/>
  <c r="DI107" i="3"/>
  <c r="DE135" i="3"/>
  <c r="DI135" i="3"/>
  <c r="DM135" i="3"/>
  <c r="DM142" i="3"/>
  <c r="DM149" i="3"/>
  <c r="DM163" i="3"/>
  <c r="DM170" i="3"/>
  <c r="DM177" i="3"/>
  <c r="DM205" i="3"/>
  <c r="DM191" i="3"/>
  <c r="DI191" i="3"/>
  <c r="DI198" i="3"/>
  <c r="DI205" i="3"/>
  <c r="DM198" i="3"/>
  <c r="DE219" i="3"/>
  <c r="DE226" i="3"/>
  <c r="DI233" i="3"/>
  <c r="DE233" i="3"/>
  <c r="DE240" i="3"/>
  <c r="DI240" i="3"/>
  <c r="DI254" i="3"/>
  <c r="DE254" i="3"/>
  <c r="DE261" i="3"/>
  <c r="DI261" i="3"/>
  <c r="DI289" i="3"/>
  <c r="DI303" i="3"/>
  <c r="DA303" i="3"/>
  <c r="DA282" i="3"/>
  <c r="DA268" i="3"/>
  <c r="DA275" i="3"/>
  <c r="CW205" i="3"/>
  <c r="CK205" i="3"/>
  <c r="CK198" i="3"/>
  <c r="CK191" i="3"/>
  <c r="CK177" i="3"/>
  <c r="CK170" i="3"/>
  <c r="CK163" i="3"/>
  <c r="CK156" i="3"/>
  <c r="DA163" i="3"/>
  <c r="CK149" i="3"/>
  <c r="CK142" i="3"/>
  <c r="DA142" i="3"/>
  <c r="DA135" i="3"/>
  <c r="CK135" i="3"/>
  <c r="DA121" i="3"/>
  <c r="DA100" i="3"/>
  <c r="CK93" i="3"/>
  <c r="DA86" i="3"/>
  <c r="DA66" i="3"/>
  <c r="DA45" i="3"/>
  <c r="DA38" i="3"/>
  <c r="DA31" i="3"/>
  <c r="DA24" i="3"/>
  <c r="CK24" i="3"/>
  <c r="DA10" i="3"/>
  <c r="CS24" i="3"/>
  <c r="CC10" i="3"/>
  <c r="CC17" i="3"/>
  <c r="BU24" i="3"/>
  <c r="BY24" i="3"/>
  <c r="CC24" i="3"/>
  <c r="CG24" i="3"/>
  <c r="CG31" i="3"/>
  <c r="CC31" i="3"/>
  <c r="CC38" i="3"/>
  <c r="CC45" i="3"/>
  <c r="CC66" i="3"/>
  <c r="CC86" i="3"/>
  <c r="BU93" i="3"/>
  <c r="BY93" i="3"/>
  <c r="CG93" i="3"/>
  <c r="CC100" i="3"/>
  <c r="CG107" i="3"/>
  <c r="CC121" i="3"/>
  <c r="BY128" i="3"/>
  <c r="BU135" i="3"/>
  <c r="BY135" i="3"/>
  <c r="CG135" i="3"/>
  <c r="CC135" i="3"/>
  <c r="BU142" i="3"/>
  <c r="CC142" i="3"/>
  <c r="BY149" i="3"/>
  <c r="BU149" i="3"/>
  <c r="BU156" i="3"/>
  <c r="BY156" i="3"/>
  <c r="CC163" i="3"/>
  <c r="BY163" i="3"/>
  <c r="BU163" i="3"/>
  <c r="BU177" i="3"/>
  <c r="BU170" i="3"/>
  <c r="BU191" i="3"/>
  <c r="BU198" i="3"/>
  <c r="BY198" i="3"/>
  <c r="BY191" i="3"/>
  <c r="CG191" i="3"/>
  <c r="CG198" i="3"/>
  <c r="BU205" i="3"/>
  <c r="BY205" i="3"/>
  <c r="CG205" i="3"/>
  <c r="CG226" i="3"/>
  <c r="CG233" i="3"/>
  <c r="CG240" i="3"/>
  <c r="CG254" i="3"/>
  <c r="CG261" i="3"/>
  <c r="CC268" i="3"/>
  <c r="CC275" i="3"/>
  <c r="CC282" i="3"/>
  <c r="CG289" i="3"/>
  <c r="CG303" i="3"/>
  <c r="CC303" i="3"/>
  <c r="BQ303" i="3"/>
  <c r="BQ289" i="3"/>
  <c r="BQ261" i="3"/>
  <c r="BQ254" i="3"/>
  <c r="BQ240" i="3"/>
  <c r="BQ233" i="3"/>
  <c r="BQ226" i="3"/>
  <c r="BQ205" i="3"/>
  <c r="BE205" i="3"/>
  <c r="BE198" i="3"/>
  <c r="BQ198" i="3"/>
  <c r="BQ191" i="3"/>
  <c r="BE191" i="3"/>
  <c r="BE177" i="3"/>
  <c r="BE170" i="3"/>
  <c r="BE163" i="3"/>
  <c r="BE156" i="3"/>
  <c r="BE149" i="3"/>
  <c r="BE142" i="3"/>
  <c r="BE135" i="3"/>
  <c r="BQ135" i="3"/>
  <c r="BQ107" i="3"/>
  <c r="BQ93" i="3"/>
  <c r="AW86" i="3"/>
  <c r="BA93" i="3"/>
  <c r="AO93" i="3"/>
  <c r="AW100" i="3"/>
  <c r="BA107" i="3"/>
  <c r="AW121" i="3"/>
  <c r="BA135" i="3"/>
  <c r="AW135" i="3"/>
  <c r="AO142" i="3"/>
  <c r="AO135" i="3"/>
  <c r="AW142" i="3"/>
  <c r="AW163" i="3"/>
  <c r="AO149" i="3"/>
  <c r="AO156" i="3"/>
  <c r="AO163" i="3"/>
  <c r="AO170" i="3"/>
  <c r="AO177" i="3"/>
  <c r="AO191" i="3"/>
  <c r="AO198" i="3"/>
  <c r="BA191" i="3"/>
  <c r="BA198" i="3"/>
  <c r="AO205" i="3"/>
  <c r="BA205" i="3"/>
  <c r="BA226" i="3"/>
  <c r="BA233" i="3"/>
  <c r="BA240" i="3"/>
  <c r="BA254" i="3"/>
  <c r="BA261" i="3"/>
  <c r="BA303" i="3"/>
  <c r="BA289" i="3"/>
  <c r="AW268" i="3"/>
  <c r="AW275" i="3"/>
  <c r="AW282" i="3"/>
  <c r="AW303" i="3"/>
  <c r="AK303" i="3"/>
  <c r="AC303" i="3"/>
  <c r="AK289" i="3"/>
  <c r="AC282" i="3"/>
  <c r="AC275" i="3"/>
  <c r="AC268" i="3"/>
  <c r="AK261" i="3"/>
  <c r="AK254" i="3"/>
  <c r="AG240" i="3"/>
  <c r="AK240" i="3"/>
  <c r="AK233" i="3"/>
  <c r="AG226" i="3"/>
  <c r="AK226" i="3"/>
  <c r="AG219" i="3"/>
  <c r="AK205" i="3"/>
  <c r="AK198" i="3"/>
  <c r="AK191" i="3"/>
  <c r="AC163" i="3"/>
  <c r="AC142" i="3"/>
  <c r="AK135" i="3"/>
  <c r="AC135" i="3"/>
  <c r="AC121" i="3"/>
  <c r="AK107" i="3"/>
  <c r="AC100" i="3"/>
  <c r="AK86" i="3"/>
  <c r="AC86" i="3"/>
  <c r="AC66" i="3"/>
  <c r="AK31" i="3"/>
  <c r="AK24" i="3"/>
  <c r="AG31" i="3"/>
  <c r="AC45" i="3"/>
  <c r="AC38" i="3"/>
  <c r="AC31" i="3"/>
  <c r="AC24" i="3"/>
  <c r="AC17" i="3"/>
  <c r="AC10" i="3"/>
  <c r="CG226" i="4"/>
  <c r="CG225" i="4"/>
  <c r="CG224" i="4"/>
  <c r="CG223" i="4"/>
  <c r="CG222" i="4"/>
  <c r="CG212" i="4"/>
  <c r="CG211" i="4"/>
  <c r="CG210" i="4"/>
  <c r="CG209" i="4"/>
  <c r="CG208" i="4"/>
  <c r="CG170" i="4"/>
  <c r="CG169" i="4"/>
  <c r="CG168" i="4"/>
  <c r="CG167" i="4"/>
  <c r="CG166" i="4"/>
  <c r="CG156" i="4"/>
  <c r="CG155" i="4"/>
  <c r="CG154" i="4"/>
  <c r="CG153" i="4"/>
  <c r="CG152" i="4"/>
  <c r="CG149" i="4"/>
  <c r="CG148" i="4"/>
  <c r="CG147" i="4"/>
  <c r="CG146" i="4"/>
  <c r="CG145" i="4"/>
  <c r="CG135" i="4"/>
  <c r="CG134" i="4"/>
  <c r="CG133" i="4"/>
  <c r="CG132" i="4"/>
  <c r="CG131" i="4"/>
  <c r="CG114" i="4"/>
  <c r="CG113" i="4"/>
  <c r="CG112" i="4"/>
  <c r="CG111" i="4"/>
  <c r="CG110" i="4"/>
  <c r="CG72" i="4"/>
  <c r="CG71" i="4"/>
  <c r="CG70" i="4"/>
  <c r="CG69" i="4"/>
  <c r="CG68" i="4"/>
  <c r="CG51" i="4"/>
  <c r="CG50" i="4"/>
  <c r="CG49" i="4"/>
  <c r="CG48" i="4"/>
  <c r="CG47" i="4"/>
  <c r="CG44" i="4"/>
  <c r="CG43" i="4"/>
  <c r="CG42" i="4"/>
  <c r="CG41" i="4"/>
  <c r="CG40" i="4"/>
  <c r="CG37" i="4"/>
  <c r="CG36" i="4"/>
  <c r="CG35" i="4"/>
  <c r="CG34" i="4"/>
  <c r="CG33" i="4"/>
  <c r="CH226" i="4" l="1"/>
  <c r="CH225" i="4"/>
  <c r="CH224" i="4"/>
  <c r="CH223" i="4"/>
  <c r="CH222" i="4"/>
  <c r="CH221" i="4"/>
  <c r="CH219" i="4"/>
  <c r="CH218" i="4"/>
  <c r="CH217" i="4"/>
  <c r="CH216" i="4"/>
  <c r="CH215" i="4"/>
  <c r="CH214" i="4"/>
  <c r="CH212" i="4"/>
  <c r="CH211" i="4"/>
  <c r="CH210" i="4"/>
  <c r="CH209" i="4"/>
  <c r="CH208" i="4"/>
  <c r="CH207" i="4"/>
  <c r="CH205" i="4"/>
  <c r="CH204" i="4"/>
  <c r="CH203" i="4"/>
  <c r="CH202" i="4"/>
  <c r="CH201" i="4"/>
  <c r="CH200" i="4"/>
  <c r="CH198" i="4"/>
  <c r="CH197" i="4"/>
  <c r="CH196" i="4"/>
  <c r="CH195" i="4"/>
  <c r="CH194" i="4"/>
  <c r="CH193" i="4"/>
  <c r="CH191" i="4"/>
  <c r="CH190" i="4"/>
  <c r="CH189" i="4"/>
  <c r="CH188" i="4"/>
  <c r="CH187" i="4"/>
  <c r="CH186" i="4"/>
  <c r="CH184" i="4"/>
  <c r="CH183" i="4"/>
  <c r="CH182" i="4"/>
  <c r="CH181" i="4"/>
  <c r="CH180" i="4"/>
  <c r="CH179" i="4"/>
  <c r="CH177" i="4"/>
  <c r="CH176" i="4"/>
  <c r="CH175" i="4"/>
  <c r="CH174" i="4"/>
  <c r="CH173" i="4"/>
  <c r="CH172" i="4"/>
  <c r="CH170" i="4"/>
  <c r="CH169" i="4"/>
  <c r="CH168" i="4"/>
  <c r="CH167" i="4"/>
  <c r="CH166" i="4"/>
  <c r="CH165" i="4"/>
  <c r="CH163" i="4"/>
  <c r="CH162" i="4"/>
  <c r="CH161" i="4"/>
  <c r="CH160" i="4"/>
  <c r="CH159" i="4"/>
  <c r="CH158" i="4"/>
  <c r="CH156" i="4"/>
  <c r="CH155" i="4"/>
  <c r="CH154" i="4"/>
  <c r="CH153" i="4"/>
  <c r="CH152" i="4"/>
  <c r="CH151" i="4"/>
  <c r="CH149" i="4"/>
  <c r="CH148" i="4"/>
  <c r="CH147" i="4"/>
  <c r="CH146" i="4"/>
  <c r="CH145" i="4"/>
  <c r="CH144" i="4"/>
  <c r="CH142" i="4"/>
  <c r="CH141" i="4"/>
  <c r="CH140" i="4"/>
  <c r="CH139" i="4"/>
  <c r="CH138" i="4"/>
  <c r="CH137" i="4"/>
  <c r="CH135" i="4"/>
  <c r="CH134" i="4"/>
  <c r="CH133" i="4"/>
  <c r="CH132" i="4"/>
  <c r="CH131" i="4"/>
  <c r="CH130" i="4"/>
  <c r="CH128" i="4"/>
  <c r="CH127" i="4"/>
  <c r="CH126" i="4"/>
  <c r="CH125" i="4"/>
  <c r="CH124" i="4"/>
  <c r="CH123" i="4"/>
  <c r="CH121" i="4"/>
  <c r="CH120" i="4"/>
  <c r="CH119" i="4"/>
  <c r="CH118" i="4"/>
  <c r="CH117" i="4"/>
  <c r="CH116" i="4"/>
  <c r="CH114" i="4"/>
  <c r="CH113" i="4"/>
  <c r="CH112" i="4"/>
  <c r="CH111" i="4"/>
  <c r="CH110" i="4"/>
  <c r="CH109" i="4"/>
  <c r="CH107" i="4"/>
  <c r="CH106" i="4"/>
  <c r="CH105" i="4"/>
  <c r="CH104" i="4"/>
  <c r="CH103" i="4"/>
  <c r="CH102" i="4"/>
  <c r="CH100" i="4"/>
  <c r="CH99" i="4"/>
  <c r="CH98" i="4"/>
  <c r="CH97" i="4"/>
  <c r="CH96" i="4"/>
  <c r="CH95" i="4"/>
  <c r="CH93" i="4"/>
  <c r="CH92" i="4"/>
  <c r="CH91" i="4"/>
  <c r="CH90" i="4"/>
  <c r="CH89" i="4"/>
  <c r="CH88" i="4"/>
  <c r="CH86" i="4"/>
  <c r="CH85" i="4"/>
  <c r="CH84" i="4"/>
  <c r="CH83" i="4"/>
  <c r="CH82" i="4"/>
  <c r="CH81" i="4"/>
  <c r="CH79" i="4"/>
  <c r="CH78" i="4"/>
  <c r="CH77" i="4"/>
  <c r="CH76" i="4"/>
  <c r="CH75" i="4"/>
  <c r="CH74" i="4"/>
  <c r="CH72" i="4"/>
  <c r="CH71" i="4"/>
  <c r="CH70" i="4"/>
  <c r="CH69" i="4"/>
  <c r="CH68" i="4"/>
  <c r="CH67" i="4"/>
  <c r="CH65" i="4"/>
  <c r="CH64" i="4"/>
  <c r="CH63" i="4"/>
  <c r="CH62" i="4"/>
  <c r="CH61" i="4"/>
  <c r="CH60" i="4"/>
  <c r="CH58" i="4"/>
  <c r="CH57" i="4"/>
  <c r="CH56" i="4"/>
  <c r="CH55" i="4"/>
  <c r="CH54" i="4"/>
  <c r="CH53" i="4"/>
  <c r="CH51" i="4"/>
  <c r="CH50" i="4"/>
  <c r="CH49" i="4"/>
  <c r="CH48" i="4"/>
  <c r="CH47" i="4"/>
  <c r="CH46" i="4"/>
  <c r="CH44" i="4"/>
  <c r="CH43" i="4"/>
  <c r="CH42" i="4"/>
  <c r="CH41" i="4"/>
  <c r="CH40" i="4"/>
  <c r="CH39" i="4"/>
  <c r="CH37" i="4"/>
  <c r="CH36" i="4"/>
  <c r="CH35" i="4"/>
  <c r="CH34" i="4"/>
  <c r="CH33" i="4"/>
  <c r="CH32" i="4"/>
  <c r="CH30" i="4"/>
  <c r="CH29" i="4"/>
  <c r="CH28" i="4"/>
  <c r="CH27" i="4"/>
  <c r="CH26" i="4"/>
  <c r="CH25" i="4"/>
  <c r="CH23" i="4"/>
  <c r="CH22" i="4"/>
  <c r="CH21" i="4"/>
  <c r="CH20" i="4"/>
  <c r="CH19" i="4"/>
  <c r="CH18" i="4"/>
  <c r="CH16" i="4"/>
  <c r="CH15" i="4"/>
  <c r="CH14" i="4"/>
  <c r="CH13" i="4"/>
  <c r="CH12" i="4"/>
  <c r="CH11" i="4"/>
  <c r="CH9" i="4"/>
  <c r="CH8" i="4"/>
  <c r="CH7" i="4"/>
  <c r="CH6" i="4"/>
  <c r="CH5" i="4"/>
  <c r="CH4" i="4"/>
  <c r="AW128" i="4" l="1"/>
  <c r="AW127" i="4"/>
  <c r="AW126" i="4"/>
  <c r="AW125" i="4"/>
  <c r="AW124" i="4"/>
  <c r="AW58" i="4"/>
  <c r="AW57" i="4"/>
  <c r="AW56" i="4"/>
  <c r="AW55" i="4"/>
  <c r="AW54" i="4"/>
  <c r="AW9" i="4"/>
  <c r="AW8" i="4"/>
  <c r="AW7" i="4"/>
  <c r="AW6" i="4"/>
  <c r="AW5" i="4"/>
  <c r="BP226" i="4"/>
  <c r="BP225" i="4"/>
  <c r="BP224" i="4"/>
  <c r="BP223" i="4"/>
  <c r="BP222" i="4"/>
  <c r="BP221" i="4"/>
  <c r="BP219" i="4"/>
  <c r="BP218" i="4"/>
  <c r="BP217" i="4"/>
  <c r="BP216" i="4"/>
  <c r="BP215" i="4"/>
  <c r="BP214" i="4"/>
  <c r="BP212" i="4"/>
  <c r="BP211" i="4"/>
  <c r="BP210" i="4"/>
  <c r="BP209" i="4"/>
  <c r="BP208" i="4"/>
  <c r="BP207" i="4"/>
  <c r="BP205" i="4"/>
  <c r="BP204" i="4"/>
  <c r="BP203" i="4"/>
  <c r="BP202" i="4"/>
  <c r="BP201" i="4"/>
  <c r="BP200" i="4"/>
  <c r="BP198" i="4"/>
  <c r="BP197" i="4"/>
  <c r="BP196" i="4"/>
  <c r="BP195" i="4"/>
  <c r="BP194" i="4"/>
  <c r="BP193" i="4"/>
  <c r="BP191" i="4"/>
  <c r="BP190" i="4"/>
  <c r="BP189" i="4"/>
  <c r="BP188" i="4"/>
  <c r="BP187" i="4"/>
  <c r="BP186" i="4"/>
  <c r="BP184" i="4"/>
  <c r="BP183" i="4"/>
  <c r="BP182" i="4"/>
  <c r="BP181" i="4"/>
  <c r="BP180" i="4"/>
  <c r="BP179" i="4"/>
  <c r="BP177" i="4"/>
  <c r="BP176" i="4"/>
  <c r="BP175" i="4"/>
  <c r="BP174" i="4"/>
  <c r="BP173" i="4"/>
  <c r="BP172" i="4"/>
  <c r="BP170" i="4"/>
  <c r="BP169" i="4"/>
  <c r="BP168" i="4"/>
  <c r="BP167" i="4"/>
  <c r="BP166" i="4"/>
  <c r="BP165" i="4"/>
  <c r="BP163" i="4"/>
  <c r="BP162" i="4"/>
  <c r="BP161" i="4"/>
  <c r="BP160" i="4"/>
  <c r="BP159" i="4"/>
  <c r="BP158" i="4"/>
  <c r="BP156" i="4"/>
  <c r="BP155" i="4"/>
  <c r="BP154" i="4"/>
  <c r="BP153" i="4"/>
  <c r="BP152" i="4"/>
  <c r="BP151" i="4"/>
  <c r="BP149" i="4"/>
  <c r="BP148" i="4"/>
  <c r="BP147" i="4"/>
  <c r="BP146" i="4"/>
  <c r="BP145" i="4"/>
  <c r="BP144" i="4"/>
  <c r="BP142" i="4"/>
  <c r="BP141" i="4"/>
  <c r="BP140" i="4"/>
  <c r="BP139" i="4"/>
  <c r="BP138" i="4"/>
  <c r="BP137" i="4"/>
  <c r="BP135" i="4"/>
  <c r="BP134" i="4"/>
  <c r="BP133" i="4"/>
  <c r="BP132" i="4"/>
  <c r="BP131" i="4"/>
  <c r="BP130" i="4"/>
  <c r="BP128" i="4"/>
  <c r="BP127" i="4"/>
  <c r="BP126" i="4"/>
  <c r="BP125" i="4"/>
  <c r="BP124" i="4"/>
  <c r="BP123" i="4"/>
  <c r="BP121" i="4"/>
  <c r="BP120" i="4"/>
  <c r="BP119" i="4"/>
  <c r="BP118" i="4"/>
  <c r="BP117" i="4"/>
  <c r="BP116" i="4"/>
  <c r="BP114" i="4"/>
  <c r="BP113" i="4"/>
  <c r="BP112" i="4"/>
  <c r="BP111" i="4"/>
  <c r="BP110" i="4"/>
  <c r="BP109" i="4"/>
  <c r="BP107" i="4"/>
  <c r="BP106" i="4"/>
  <c r="BP105" i="4"/>
  <c r="BP104" i="4"/>
  <c r="BP103" i="4"/>
  <c r="BP102" i="4"/>
  <c r="BP100" i="4"/>
  <c r="BP99" i="4"/>
  <c r="BP98" i="4"/>
  <c r="BP97" i="4"/>
  <c r="BP96" i="4"/>
  <c r="BP95" i="4"/>
  <c r="BP93" i="4"/>
  <c r="BP92" i="4"/>
  <c r="BP91" i="4"/>
  <c r="BP90" i="4"/>
  <c r="BP89" i="4"/>
  <c r="BP88" i="4"/>
  <c r="BP86" i="4"/>
  <c r="BP85" i="4"/>
  <c r="BP84" i="4"/>
  <c r="BP83" i="4"/>
  <c r="BP82" i="4"/>
  <c r="BP81" i="4"/>
  <c r="BP79" i="4"/>
  <c r="BP78" i="4"/>
  <c r="BP77" i="4"/>
  <c r="BP76" i="4"/>
  <c r="BP75" i="4"/>
  <c r="BP74" i="4"/>
  <c r="BP72" i="4"/>
  <c r="BP71" i="4"/>
  <c r="BP70" i="4"/>
  <c r="BP69" i="4"/>
  <c r="BP68" i="4"/>
  <c r="BP67" i="4"/>
  <c r="BP65" i="4"/>
  <c r="BP64" i="4"/>
  <c r="BP63" i="4"/>
  <c r="BP62" i="4"/>
  <c r="BP61" i="4"/>
  <c r="BP60" i="4"/>
  <c r="BP58" i="4"/>
  <c r="BP57" i="4"/>
  <c r="BP56" i="4"/>
  <c r="BP55" i="4"/>
  <c r="BP54" i="4"/>
  <c r="BP53" i="4"/>
  <c r="BP51" i="4"/>
  <c r="BP50" i="4"/>
  <c r="BP49" i="4"/>
  <c r="BP48" i="4"/>
  <c r="BP47" i="4"/>
  <c r="BP46" i="4"/>
  <c r="BP44" i="4"/>
  <c r="BP43" i="4"/>
  <c r="BP42" i="4"/>
  <c r="BP41" i="4"/>
  <c r="BP40" i="4"/>
  <c r="BP39" i="4"/>
  <c r="BP37" i="4"/>
  <c r="BP36" i="4"/>
  <c r="BP35" i="4"/>
  <c r="BP34" i="4"/>
  <c r="BP33" i="4"/>
  <c r="BP32" i="4"/>
  <c r="BP30" i="4"/>
  <c r="BP29" i="4"/>
  <c r="BP28" i="4"/>
  <c r="BP27" i="4"/>
  <c r="BP26" i="4"/>
  <c r="BP25" i="4"/>
  <c r="BP23" i="4"/>
  <c r="BP22" i="4"/>
  <c r="BP21" i="4"/>
  <c r="BP20" i="4"/>
  <c r="BP19" i="4"/>
  <c r="BP18" i="4"/>
  <c r="BP16" i="4"/>
  <c r="BP15" i="4"/>
  <c r="BP14" i="4"/>
  <c r="BP13" i="4"/>
  <c r="BP12" i="4"/>
  <c r="BP11" i="4"/>
  <c r="BP9" i="4"/>
  <c r="BP8" i="4"/>
  <c r="BP7" i="4"/>
  <c r="BP6" i="4"/>
  <c r="BP5" i="4"/>
  <c r="BP4" i="4"/>
  <c r="AX226" i="4" l="1"/>
  <c r="AX225" i="4"/>
  <c r="AX224" i="4"/>
  <c r="AX223" i="4"/>
  <c r="AX222" i="4"/>
  <c r="AX221" i="4"/>
  <c r="AX219" i="4"/>
  <c r="AX218" i="4"/>
  <c r="AX217" i="4"/>
  <c r="AX216" i="4"/>
  <c r="AX215" i="4"/>
  <c r="AX214" i="4"/>
  <c r="AX212" i="4"/>
  <c r="AX211" i="4"/>
  <c r="AX210" i="4"/>
  <c r="AX209" i="4"/>
  <c r="AX208" i="4"/>
  <c r="AX207" i="4"/>
  <c r="AX205" i="4"/>
  <c r="AX204" i="4"/>
  <c r="AX203" i="4"/>
  <c r="AX202" i="4"/>
  <c r="AX201" i="4"/>
  <c r="AX200" i="4"/>
  <c r="AX198" i="4"/>
  <c r="AX197" i="4"/>
  <c r="AX196" i="4"/>
  <c r="AX195" i="4"/>
  <c r="AX194" i="4"/>
  <c r="AX193" i="4"/>
  <c r="AX191" i="4"/>
  <c r="AX190" i="4"/>
  <c r="AX189" i="4"/>
  <c r="AX188" i="4"/>
  <c r="AX187" i="4"/>
  <c r="AX186" i="4"/>
  <c r="AX184" i="4"/>
  <c r="AX183" i="4"/>
  <c r="AX182" i="4"/>
  <c r="AX181" i="4"/>
  <c r="AX180" i="4"/>
  <c r="AX179" i="4"/>
  <c r="AX177" i="4"/>
  <c r="AX176" i="4"/>
  <c r="AX175" i="4"/>
  <c r="AX174" i="4"/>
  <c r="AX173" i="4"/>
  <c r="AX172" i="4"/>
  <c r="AX170" i="4"/>
  <c r="AX169" i="4"/>
  <c r="AX168" i="4"/>
  <c r="AX167" i="4"/>
  <c r="AX166" i="4"/>
  <c r="AX165" i="4"/>
  <c r="AX163" i="4"/>
  <c r="AX162" i="4"/>
  <c r="AX161" i="4"/>
  <c r="AX160" i="4"/>
  <c r="AX159" i="4"/>
  <c r="AX158" i="4"/>
  <c r="AX156" i="4"/>
  <c r="AX155" i="4"/>
  <c r="AX154" i="4"/>
  <c r="AX153" i="4"/>
  <c r="AX152" i="4"/>
  <c r="AX151" i="4"/>
  <c r="AX149" i="4"/>
  <c r="AX148" i="4"/>
  <c r="AX147" i="4"/>
  <c r="AX146" i="4"/>
  <c r="AX145" i="4"/>
  <c r="AX144" i="4"/>
  <c r="AX142" i="4"/>
  <c r="AX141" i="4"/>
  <c r="AX140" i="4"/>
  <c r="AX139" i="4"/>
  <c r="AX138" i="4"/>
  <c r="AX137" i="4"/>
  <c r="AX135" i="4"/>
  <c r="AX134" i="4"/>
  <c r="AX133" i="4"/>
  <c r="AX132" i="4"/>
  <c r="AX131" i="4"/>
  <c r="AX130" i="4"/>
  <c r="AX128" i="4"/>
  <c r="AX127" i="4"/>
  <c r="AX126" i="4"/>
  <c r="AX125" i="4"/>
  <c r="AX124" i="4"/>
  <c r="AX123" i="4"/>
  <c r="AX121" i="4"/>
  <c r="AX120" i="4"/>
  <c r="AX119" i="4"/>
  <c r="AX118" i="4"/>
  <c r="AX117" i="4"/>
  <c r="AX116" i="4"/>
  <c r="AX114" i="4"/>
  <c r="AX113" i="4"/>
  <c r="AX112" i="4"/>
  <c r="AX111" i="4"/>
  <c r="AX110" i="4"/>
  <c r="AX109" i="4"/>
  <c r="AX107" i="4"/>
  <c r="AX106" i="4"/>
  <c r="AX105" i="4"/>
  <c r="AX104" i="4"/>
  <c r="AX103" i="4"/>
  <c r="AX102" i="4"/>
  <c r="AX100" i="4"/>
  <c r="AX99" i="4"/>
  <c r="AX98" i="4"/>
  <c r="AX97" i="4"/>
  <c r="AX96" i="4"/>
  <c r="AX95" i="4"/>
  <c r="AX93" i="4"/>
  <c r="AX92" i="4"/>
  <c r="AX91" i="4"/>
  <c r="AX90" i="4"/>
  <c r="AX89" i="4"/>
  <c r="AX88" i="4"/>
  <c r="AX86" i="4"/>
  <c r="AX85" i="4"/>
  <c r="AX84" i="4"/>
  <c r="AX83" i="4"/>
  <c r="AX82" i="4"/>
  <c r="AX81" i="4"/>
  <c r="AX79" i="4"/>
  <c r="AX78" i="4"/>
  <c r="AX77" i="4"/>
  <c r="AX76" i="4"/>
  <c r="AX75" i="4"/>
  <c r="AX74" i="4"/>
  <c r="AX72" i="4"/>
  <c r="AX71" i="4"/>
  <c r="AX70" i="4"/>
  <c r="AX69" i="4"/>
  <c r="AX68" i="4"/>
  <c r="AX67" i="4"/>
  <c r="AX65" i="4"/>
  <c r="AX64" i="4"/>
  <c r="AX63" i="4"/>
  <c r="AX62" i="4"/>
  <c r="AX61" i="4"/>
  <c r="AX60" i="4"/>
  <c r="AX58" i="4"/>
  <c r="AX57" i="4"/>
  <c r="AX56" i="4"/>
  <c r="AX55" i="4"/>
  <c r="AX54" i="4"/>
  <c r="AX53" i="4"/>
  <c r="AX51" i="4"/>
  <c r="AX50" i="4"/>
  <c r="AX49" i="4"/>
  <c r="AX48" i="4"/>
  <c r="AX47" i="4"/>
  <c r="AX46" i="4"/>
  <c r="AX44" i="4"/>
  <c r="AX43" i="4"/>
  <c r="AX42" i="4"/>
  <c r="AX41" i="4"/>
  <c r="AX40" i="4"/>
  <c r="AX39" i="4"/>
  <c r="AX37" i="4"/>
  <c r="AX36" i="4"/>
  <c r="AX35" i="4"/>
  <c r="AX34" i="4"/>
  <c r="AX33" i="4"/>
  <c r="AX32" i="4"/>
  <c r="AX30" i="4"/>
  <c r="AX29" i="4"/>
  <c r="AX28" i="4"/>
  <c r="AX27" i="4"/>
  <c r="AX26" i="4"/>
  <c r="AX25" i="4"/>
  <c r="AX23" i="4"/>
  <c r="AX22" i="4"/>
  <c r="AX21" i="4"/>
  <c r="AX20" i="4"/>
  <c r="AX19" i="4"/>
  <c r="AX18" i="4"/>
  <c r="AX16" i="4"/>
  <c r="AX15" i="4"/>
  <c r="AX14" i="4"/>
  <c r="AX13" i="4"/>
  <c r="AX12" i="4"/>
  <c r="AX11" i="4"/>
  <c r="AX9" i="4"/>
  <c r="AX8" i="4"/>
  <c r="AX7" i="4"/>
  <c r="AX6" i="4"/>
  <c r="AX5" i="4"/>
  <c r="AX4" i="4"/>
  <c r="AX10" i="4" s="1"/>
  <c r="N226" i="4" l="1"/>
  <c r="N225" i="4"/>
  <c r="N224" i="4"/>
  <c r="N223" i="4"/>
  <c r="N222" i="4"/>
  <c r="N221" i="4"/>
  <c r="N219" i="4"/>
  <c r="N218" i="4"/>
  <c r="N217" i="4"/>
  <c r="N216" i="4"/>
  <c r="N215" i="4"/>
  <c r="N214" i="4"/>
  <c r="N212" i="4"/>
  <c r="N211" i="4"/>
  <c r="N210" i="4"/>
  <c r="N209" i="4"/>
  <c r="N208" i="4"/>
  <c r="N207" i="4"/>
  <c r="N205" i="4"/>
  <c r="N204" i="4"/>
  <c r="N203" i="4"/>
  <c r="N202" i="4"/>
  <c r="N201" i="4"/>
  <c r="N200" i="4"/>
  <c r="N198" i="4"/>
  <c r="N197" i="4"/>
  <c r="N196" i="4"/>
  <c r="N195" i="4"/>
  <c r="N194" i="4"/>
  <c r="N193" i="4"/>
  <c r="N191" i="4"/>
  <c r="N190" i="4"/>
  <c r="N189" i="4"/>
  <c r="N188" i="4"/>
  <c r="N187" i="4"/>
  <c r="N186" i="4"/>
  <c r="N184" i="4"/>
  <c r="N183" i="4"/>
  <c r="N182" i="4"/>
  <c r="N181" i="4"/>
  <c r="N180" i="4"/>
  <c r="N179" i="4"/>
  <c r="N177" i="4"/>
  <c r="N176" i="4"/>
  <c r="N175" i="4"/>
  <c r="N174" i="4"/>
  <c r="N173" i="4"/>
  <c r="N172" i="4"/>
  <c r="N170" i="4"/>
  <c r="N169" i="4"/>
  <c r="N168" i="4"/>
  <c r="N167" i="4"/>
  <c r="N166" i="4"/>
  <c r="N165" i="4"/>
  <c r="N163" i="4"/>
  <c r="N162" i="4"/>
  <c r="N161" i="4"/>
  <c r="N160" i="4"/>
  <c r="N159" i="4"/>
  <c r="N158" i="4"/>
  <c r="N156" i="4"/>
  <c r="N155" i="4"/>
  <c r="N154" i="4"/>
  <c r="N153" i="4"/>
  <c r="N152" i="4"/>
  <c r="N151" i="4"/>
  <c r="N149" i="4"/>
  <c r="N148" i="4"/>
  <c r="N147" i="4"/>
  <c r="N146" i="4"/>
  <c r="N145" i="4"/>
  <c r="N144" i="4"/>
  <c r="N142" i="4"/>
  <c r="N141" i="4"/>
  <c r="N140" i="4"/>
  <c r="N139" i="4"/>
  <c r="N138" i="4"/>
  <c r="N137" i="4"/>
  <c r="N135" i="4"/>
  <c r="N134" i="4"/>
  <c r="N133" i="4"/>
  <c r="N132" i="4"/>
  <c r="N131" i="4"/>
  <c r="N130" i="4"/>
  <c r="N128" i="4"/>
  <c r="N127" i="4"/>
  <c r="N126" i="4"/>
  <c r="N125" i="4"/>
  <c r="N124" i="4"/>
  <c r="N123" i="4"/>
  <c r="N121" i="4"/>
  <c r="N120" i="4"/>
  <c r="N119" i="4"/>
  <c r="N118" i="4"/>
  <c r="N117" i="4"/>
  <c r="N116" i="4"/>
  <c r="N114" i="4"/>
  <c r="N113" i="4"/>
  <c r="N112" i="4"/>
  <c r="N111" i="4"/>
  <c r="N110" i="4"/>
  <c r="N109" i="4"/>
  <c r="N107" i="4"/>
  <c r="N106" i="4"/>
  <c r="N105" i="4"/>
  <c r="N104" i="4"/>
  <c r="N103" i="4"/>
  <c r="N102" i="4"/>
  <c r="N100" i="4"/>
  <c r="N99" i="4"/>
  <c r="N98" i="4"/>
  <c r="N97" i="4"/>
  <c r="N96" i="4"/>
  <c r="N95" i="4"/>
  <c r="N93" i="4"/>
  <c r="N92" i="4"/>
  <c r="N91" i="4"/>
  <c r="N90" i="4"/>
  <c r="N89" i="4"/>
  <c r="N88" i="4"/>
  <c r="N86" i="4"/>
  <c r="N85" i="4"/>
  <c r="N84" i="4"/>
  <c r="N83" i="4"/>
  <c r="N82" i="4"/>
  <c r="N81" i="4"/>
  <c r="N79" i="4"/>
  <c r="N78" i="4"/>
  <c r="N77" i="4"/>
  <c r="N76" i="4"/>
  <c r="N75" i="4"/>
  <c r="N74" i="4"/>
  <c r="N72" i="4"/>
  <c r="N71" i="4"/>
  <c r="N70" i="4"/>
  <c r="N69" i="4"/>
  <c r="N68" i="4"/>
  <c r="N67" i="4"/>
  <c r="N65" i="4"/>
  <c r="N64" i="4"/>
  <c r="N63" i="4"/>
  <c r="N62" i="4"/>
  <c r="N61" i="4"/>
  <c r="N60" i="4"/>
  <c r="N58" i="4"/>
  <c r="N57" i="4"/>
  <c r="N56" i="4"/>
  <c r="N55" i="4"/>
  <c r="N54" i="4"/>
  <c r="N53" i="4"/>
  <c r="N51" i="4"/>
  <c r="N50" i="4"/>
  <c r="N49" i="4"/>
  <c r="N48" i="4"/>
  <c r="N47" i="4"/>
  <c r="N46" i="4"/>
  <c r="N44" i="4"/>
  <c r="N43" i="4"/>
  <c r="N42" i="4"/>
  <c r="N41" i="4"/>
  <c r="N40" i="4"/>
  <c r="N39" i="4"/>
  <c r="N37" i="4"/>
  <c r="N36" i="4"/>
  <c r="N35" i="4"/>
  <c r="N34" i="4"/>
  <c r="N33" i="4"/>
  <c r="N32" i="4"/>
  <c r="N30" i="4"/>
  <c r="N29" i="4"/>
  <c r="N28" i="4"/>
  <c r="N27" i="4"/>
  <c r="N26" i="4"/>
  <c r="N25" i="4"/>
  <c r="N23" i="4"/>
  <c r="N22" i="4"/>
  <c r="N21" i="4"/>
  <c r="N20" i="4"/>
  <c r="N19" i="4"/>
  <c r="N18" i="4"/>
  <c r="N16" i="4"/>
  <c r="N15" i="4"/>
  <c r="N14" i="4"/>
  <c r="N13" i="4"/>
  <c r="N12" i="4"/>
  <c r="N11" i="4"/>
  <c r="N9" i="4"/>
  <c r="N8" i="4"/>
  <c r="N7" i="4"/>
  <c r="N6" i="4"/>
  <c r="N5" i="4"/>
  <c r="N4" i="4"/>
  <c r="CN78" i="3" l="1"/>
  <c r="CN77" i="3"/>
  <c r="CN76" i="3"/>
  <c r="CN75" i="3"/>
  <c r="CN74" i="3"/>
  <c r="CN73" i="3"/>
  <c r="CN72" i="3"/>
  <c r="CN71" i="3"/>
  <c r="CN70" i="3"/>
  <c r="CN69" i="3"/>
  <c r="BX204" i="3"/>
  <c r="BX203" i="3"/>
  <c r="BX202" i="3"/>
  <c r="BX201" i="3"/>
  <c r="BX200" i="3"/>
  <c r="BX197" i="3"/>
  <c r="BX196" i="3"/>
  <c r="BX195" i="3"/>
  <c r="BX194" i="3"/>
  <c r="BX193" i="3"/>
  <c r="BX190" i="3"/>
  <c r="BX189" i="3"/>
  <c r="BX188" i="3"/>
  <c r="BX187" i="3"/>
  <c r="BX186" i="3"/>
  <c r="BX183" i="3"/>
  <c r="BX182" i="3"/>
  <c r="BX181" i="3"/>
  <c r="BX180" i="3"/>
  <c r="BX179" i="3"/>
  <c r="BX176" i="3"/>
  <c r="BX175" i="3"/>
  <c r="BX174" i="3"/>
  <c r="BX173" i="3"/>
  <c r="BX172" i="3"/>
  <c r="BX169" i="3"/>
  <c r="BX168" i="3"/>
  <c r="BX167" i="3"/>
  <c r="BX166" i="3"/>
  <c r="BX165" i="3"/>
  <c r="BX162" i="3"/>
  <c r="BX161" i="3"/>
  <c r="BX160" i="3"/>
  <c r="BX159" i="3"/>
  <c r="BX158" i="3"/>
  <c r="BX155" i="3"/>
  <c r="BX154" i="3"/>
  <c r="BX153" i="3"/>
  <c r="BX152" i="3"/>
  <c r="BX151" i="3"/>
  <c r="BX148" i="3"/>
  <c r="BX147" i="3"/>
  <c r="BX146" i="3"/>
  <c r="BX145" i="3"/>
  <c r="BX144" i="3"/>
  <c r="BX134" i="3"/>
  <c r="BX133" i="3"/>
  <c r="BX132" i="3"/>
  <c r="BX131" i="3"/>
  <c r="BX130" i="3"/>
  <c r="BX127" i="3"/>
  <c r="BX126" i="3"/>
  <c r="BX125" i="3"/>
  <c r="BX124" i="3"/>
  <c r="BX123" i="3"/>
  <c r="BX92" i="3"/>
  <c r="BX91" i="3"/>
  <c r="BX90" i="3"/>
  <c r="BX89" i="3"/>
  <c r="BX88" i="3"/>
  <c r="BX57" i="3"/>
  <c r="BX56" i="3"/>
  <c r="BX55" i="3"/>
  <c r="BX54" i="3"/>
  <c r="BX53" i="3"/>
  <c r="BX52" i="3"/>
  <c r="BX51" i="3"/>
  <c r="BX50" i="3"/>
  <c r="BX49" i="3"/>
  <c r="BX48" i="3"/>
  <c r="BX23" i="3"/>
  <c r="BX22" i="3"/>
  <c r="BX21" i="3"/>
  <c r="BX20" i="3"/>
  <c r="BX19" i="3"/>
  <c r="EG299" i="3" l="1"/>
  <c r="EG298" i="3"/>
  <c r="EG285" i="3"/>
  <c r="EG284" i="3"/>
  <c r="EG278" i="3"/>
  <c r="EG277" i="3"/>
  <c r="EG271" i="3"/>
  <c r="EG270" i="3"/>
  <c r="EG243" i="3"/>
  <c r="EG242" i="3"/>
  <c r="EG302" i="3"/>
  <c r="EG301" i="3"/>
  <c r="EG300" i="3"/>
  <c r="EG295" i="3"/>
  <c r="EG294" i="3"/>
  <c r="EG293" i="3"/>
  <c r="EG292" i="3"/>
  <c r="EG291" i="3"/>
  <c r="EG288" i="3"/>
  <c r="EG287" i="3"/>
  <c r="EG286" i="3"/>
  <c r="EG281" i="3"/>
  <c r="EG280" i="3"/>
  <c r="EG279" i="3"/>
  <c r="EG274" i="3"/>
  <c r="EG273" i="3"/>
  <c r="EG272" i="3"/>
  <c r="EG267" i="3"/>
  <c r="EG266" i="3"/>
  <c r="EG265" i="3"/>
  <c r="EG264" i="3"/>
  <c r="EG263" i="3"/>
  <c r="EG260" i="3"/>
  <c r="EG259" i="3"/>
  <c r="EG258" i="3"/>
  <c r="EG257" i="3"/>
  <c r="EG256" i="3"/>
  <c r="EG253" i="3"/>
  <c r="EG252" i="3"/>
  <c r="EG251" i="3"/>
  <c r="EG250" i="3"/>
  <c r="EG249" i="3"/>
  <c r="EG246" i="3"/>
  <c r="EG245" i="3"/>
  <c r="EG244" i="3"/>
  <c r="EG239" i="3"/>
  <c r="EG238" i="3"/>
  <c r="EG237" i="3"/>
  <c r="EG236" i="3"/>
  <c r="EG235" i="3"/>
  <c r="EG232" i="3"/>
  <c r="EG231" i="3"/>
  <c r="EG230" i="3"/>
  <c r="EG229" i="3"/>
  <c r="EG228" i="3"/>
  <c r="EG225" i="3"/>
  <c r="EG224" i="3"/>
  <c r="EG223" i="3"/>
  <c r="EG222" i="3"/>
  <c r="EG221" i="3"/>
  <c r="EG218" i="3"/>
  <c r="EG217" i="3"/>
  <c r="EG216" i="3"/>
  <c r="EG215" i="3"/>
  <c r="EG214" i="3"/>
  <c r="EG211" i="3"/>
  <c r="EG210" i="3"/>
  <c r="EG209" i="3"/>
  <c r="EG208" i="3"/>
  <c r="EG207" i="3"/>
  <c r="EG204" i="3"/>
  <c r="EG203" i="3"/>
  <c r="EG202" i="3"/>
  <c r="EG201" i="3"/>
  <c r="EG200" i="3"/>
  <c r="EG197" i="3"/>
  <c r="EG196" i="3"/>
  <c r="EG195" i="3"/>
  <c r="EG194" i="3"/>
  <c r="EG193" i="3"/>
  <c r="EG190" i="3"/>
  <c r="EG189" i="3"/>
  <c r="EG188" i="3"/>
  <c r="EG187" i="3"/>
  <c r="EG186" i="3"/>
  <c r="EG183" i="3"/>
  <c r="EG182" i="3"/>
  <c r="EG181" i="3"/>
  <c r="EG180" i="3"/>
  <c r="EG179" i="3"/>
  <c r="EG176" i="3"/>
  <c r="EG175" i="3"/>
  <c r="EG174" i="3"/>
  <c r="EG173" i="3"/>
  <c r="EG172" i="3"/>
  <c r="EG169" i="3"/>
  <c r="EG168" i="3"/>
  <c r="EG167" i="3"/>
  <c r="EG166" i="3"/>
  <c r="EG165" i="3"/>
  <c r="EG162" i="3"/>
  <c r="EG161" i="3"/>
  <c r="EG160" i="3"/>
  <c r="EG159" i="3"/>
  <c r="EG158" i="3"/>
  <c r="EG155" i="3"/>
  <c r="EG154" i="3"/>
  <c r="EG153" i="3"/>
  <c r="EG152" i="3"/>
  <c r="EG151" i="3"/>
  <c r="EG148" i="3"/>
  <c r="EG147" i="3"/>
  <c r="EG146" i="3"/>
  <c r="EG145" i="3"/>
  <c r="EG144" i="3"/>
  <c r="EG141" i="3"/>
  <c r="EG140" i="3"/>
  <c r="EG139" i="3"/>
  <c r="EG138" i="3"/>
  <c r="EG137" i="3"/>
  <c r="EG134" i="3"/>
  <c r="EG133" i="3"/>
  <c r="EG132" i="3"/>
  <c r="EG131" i="3"/>
  <c r="EG130" i="3"/>
  <c r="EG127" i="3"/>
  <c r="EG126" i="3"/>
  <c r="EG125" i="3"/>
  <c r="EG124" i="3"/>
  <c r="EG123" i="3"/>
  <c r="EG120" i="3"/>
  <c r="EG119" i="3"/>
  <c r="EG118" i="3"/>
  <c r="EG117" i="3"/>
  <c r="EG116" i="3"/>
  <c r="EG113" i="3"/>
  <c r="EG112" i="3"/>
  <c r="EG111" i="3"/>
  <c r="EG110" i="3"/>
  <c r="EG109" i="3"/>
  <c r="EG106" i="3"/>
  <c r="EG105" i="3"/>
  <c r="EG104" i="3"/>
  <c r="EG103" i="3"/>
  <c r="EG102" i="3"/>
  <c r="EG99" i="3"/>
  <c r="EG98" i="3"/>
  <c r="EG97" i="3"/>
  <c r="EG96" i="3"/>
  <c r="EG95" i="3"/>
  <c r="EG92" i="3"/>
  <c r="EG91" i="3"/>
  <c r="EG90" i="3"/>
  <c r="EG89" i="3"/>
  <c r="EG88" i="3"/>
  <c r="EG85" i="3"/>
  <c r="EG84" i="3"/>
  <c r="EG83" i="3"/>
  <c r="EG82" i="3"/>
  <c r="EG81" i="3"/>
  <c r="EG65" i="3"/>
  <c r="EG64" i="3"/>
  <c r="EG63" i="3"/>
  <c r="EG62" i="3"/>
  <c r="EG61" i="3"/>
  <c r="EG57" i="3"/>
  <c r="EG56" i="3"/>
  <c r="EG55" i="3"/>
  <c r="EG54" i="3"/>
  <c r="EG53" i="3"/>
  <c r="EG52" i="3"/>
  <c r="EG51" i="3"/>
  <c r="EG50" i="3"/>
  <c r="EG49" i="3"/>
  <c r="EG48" i="3"/>
  <c r="EG44" i="3"/>
  <c r="EG43" i="3"/>
  <c r="EG42" i="3"/>
  <c r="EG41" i="3"/>
  <c r="EG40" i="3"/>
  <c r="EG37" i="3"/>
  <c r="EG36" i="3"/>
  <c r="EG35" i="3"/>
  <c r="EG34" i="3"/>
  <c r="EG33" i="3"/>
  <c r="EG30" i="3"/>
  <c r="EG29" i="3"/>
  <c r="EG28" i="3"/>
  <c r="EG27" i="3"/>
  <c r="EG26" i="3"/>
  <c r="EG23" i="3"/>
  <c r="EG22" i="3"/>
  <c r="EG21" i="3"/>
  <c r="EG20" i="3"/>
  <c r="EG19" i="3"/>
  <c r="EG16" i="3"/>
  <c r="EG15" i="3"/>
  <c r="EG14" i="3"/>
  <c r="EG13" i="3"/>
  <c r="EG12" i="3"/>
  <c r="EC302" i="3" l="1"/>
  <c r="EC301" i="3"/>
  <c r="EC300" i="3"/>
  <c r="EC299" i="3"/>
  <c r="EC298" i="3"/>
  <c r="EC295" i="3"/>
  <c r="EC294" i="3"/>
  <c r="EC293" i="3"/>
  <c r="EC292" i="3"/>
  <c r="EC291" i="3"/>
  <c r="EC288" i="3"/>
  <c r="EC287" i="3"/>
  <c r="EC286" i="3"/>
  <c r="EC285" i="3"/>
  <c r="EC284" i="3"/>
  <c r="EC281" i="3"/>
  <c r="EC280" i="3"/>
  <c r="EC279" i="3"/>
  <c r="EC278" i="3"/>
  <c r="EC277" i="3"/>
  <c r="EC274" i="3"/>
  <c r="EC273" i="3"/>
  <c r="EC272" i="3"/>
  <c r="EC271" i="3"/>
  <c r="EC270" i="3"/>
  <c r="EC267" i="3"/>
  <c r="EC266" i="3"/>
  <c r="EC265" i="3"/>
  <c r="EC264" i="3"/>
  <c r="EC263" i="3"/>
  <c r="EC260" i="3"/>
  <c r="EC259" i="3"/>
  <c r="EC258" i="3"/>
  <c r="EC257" i="3"/>
  <c r="EC256" i="3"/>
  <c r="EC253" i="3"/>
  <c r="EC252" i="3"/>
  <c r="EC251" i="3"/>
  <c r="EC250" i="3"/>
  <c r="EC249" i="3"/>
  <c r="EC246" i="3"/>
  <c r="EC245" i="3"/>
  <c r="EC244" i="3"/>
  <c r="EC243" i="3"/>
  <c r="EC242" i="3"/>
  <c r="EC239" i="3"/>
  <c r="EC238" i="3"/>
  <c r="EC237" i="3"/>
  <c r="EC236" i="3"/>
  <c r="EC235" i="3"/>
  <c r="EC232" i="3"/>
  <c r="EC231" i="3"/>
  <c r="EC230" i="3"/>
  <c r="EC229" i="3"/>
  <c r="EC228" i="3"/>
  <c r="EC225" i="3"/>
  <c r="EC224" i="3"/>
  <c r="EC223" i="3"/>
  <c r="EC222" i="3"/>
  <c r="EC221" i="3"/>
  <c r="EC218" i="3"/>
  <c r="EC217" i="3"/>
  <c r="EC216" i="3"/>
  <c r="EC215" i="3"/>
  <c r="EC214" i="3"/>
  <c r="EC211" i="3"/>
  <c r="EC210" i="3"/>
  <c r="EC209" i="3"/>
  <c r="EC208" i="3"/>
  <c r="EC207" i="3"/>
  <c r="EC204" i="3"/>
  <c r="EC203" i="3"/>
  <c r="EC202" i="3"/>
  <c r="EC201" i="3"/>
  <c r="EC200" i="3"/>
  <c r="EC197" i="3"/>
  <c r="EC196" i="3"/>
  <c r="EC195" i="3"/>
  <c r="EC194" i="3"/>
  <c r="EC193" i="3"/>
  <c r="EC190" i="3"/>
  <c r="EC189" i="3"/>
  <c r="EC188" i="3"/>
  <c r="EC187" i="3"/>
  <c r="EC186" i="3"/>
  <c r="EC183" i="3"/>
  <c r="EC182" i="3"/>
  <c r="EC181" i="3"/>
  <c r="EC180" i="3"/>
  <c r="EC179" i="3"/>
  <c r="EC176" i="3"/>
  <c r="EC175" i="3"/>
  <c r="EC174" i="3"/>
  <c r="EC173" i="3"/>
  <c r="EC172" i="3"/>
  <c r="EC169" i="3"/>
  <c r="EC168" i="3"/>
  <c r="EC167" i="3"/>
  <c r="EC166" i="3"/>
  <c r="EC165" i="3"/>
  <c r="EC162" i="3"/>
  <c r="EC161" i="3"/>
  <c r="EC160" i="3"/>
  <c r="EC159" i="3"/>
  <c r="EC158" i="3"/>
  <c r="EC155" i="3"/>
  <c r="EC154" i="3"/>
  <c r="EC153" i="3"/>
  <c r="EC152" i="3"/>
  <c r="EC151" i="3"/>
  <c r="EC148" i="3"/>
  <c r="EC147" i="3"/>
  <c r="EC146" i="3"/>
  <c r="EC145" i="3"/>
  <c r="EC144" i="3"/>
  <c r="EC141" i="3"/>
  <c r="EC140" i="3"/>
  <c r="EC139" i="3"/>
  <c r="EC138" i="3"/>
  <c r="EC137" i="3"/>
  <c r="EC134" i="3"/>
  <c r="EC133" i="3"/>
  <c r="EC132" i="3"/>
  <c r="EC131" i="3"/>
  <c r="EC130" i="3"/>
  <c r="EC127" i="3"/>
  <c r="EC126" i="3"/>
  <c r="EC125" i="3"/>
  <c r="EC124" i="3"/>
  <c r="EC123" i="3"/>
  <c r="EC120" i="3"/>
  <c r="EC119" i="3"/>
  <c r="EC118" i="3"/>
  <c r="EC117" i="3"/>
  <c r="EC116" i="3"/>
  <c r="EC113" i="3"/>
  <c r="EC112" i="3"/>
  <c r="EC111" i="3"/>
  <c r="EC110" i="3"/>
  <c r="EC109" i="3"/>
  <c r="EC106" i="3"/>
  <c r="EC105" i="3"/>
  <c r="EC104" i="3"/>
  <c r="EC103" i="3"/>
  <c r="EC102" i="3"/>
  <c r="EC99" i="3"/>
  <c r="EC98" i="3"/>
  <c r="EC97" i="3"/>
  <c r="EC96" i="3"/>
  <c r="EC95" i="3"/>
  <c r="EC92" i="3"/>
  <c r="EC91" i="3"/>
  <c r="EC90" i="3"/>
  <c r="EC89" i="3"/>
  <c r="EC88" i="3"/>
  <c r="EC85" i="3"/>
  <c r="EC84" i="3"/>
  <c r="EC83" i="3"/>
  <c r="EC82" i="3"/>
  <c r="EC81" i="3"/>
  <c r="EC65" i="3"/>
  <c r="EC64" i="3"/>
  <c r="EC63" i="3"/>
  <c r="EC62" i="3"/>
  <c r="EC61" i="3"/>
  <c r="EC57" i="3"/>
  <c r="EC56" i="3"/>
  <c r="EC55" i="3"/>
  <c r="EC54" i="3"/>
  <c r="EC53" i="3"/>
  <c r="EC52" i="3"/>
  <c r="EC51" i="3"/>
  <c r="EC50" i="3"/>
  <c r="EC49" i="3"/>
  <c r="EC48" i="3"/>
  <c r="EC44" i="3"/>
  <c r="EC43" i="3"/>
  <c r="EC42" i="3"/>
  <c r="EC41" i="3"/>
  <c r="EC40" i="3"/>
  <c r="EC37" i="3"/>
  <c r="EC36" i="3"/>
  <c r="EC35" i="3"/>
  <c r="EC34" i="3"/>
  <c r="EC33" i="3"/>
  <c r="EC30" i="3"/>
  <c r="EC29" i="3"/>
  <c r="EC28" i="3"/>
  <c r="EC27" i="3"/>
  <c r="EC26" i="3"/>
  <c r="EC23" i="3"/>
  <c r="EC22" i="3"/>
  <c r="EC21" i="3"/>
  <c r="EC20" i="3"/>
  <c r="EC19" i="3"/>
  <c r="EC16" i="3"/>
  <c r="EC15" i="3"/>
  <c r="EC14" i="3"/>
  <c r="EC13" i="3"/>
  <c r="EC12" i="3"/>
  <c r="DL204" i="3"/>
  <c r="DM204" i="3" s="1"/>
  <c r="DL203" i="3"/>
  <c r="DL202" i="3"/>
  <c r="DL201" i="3"/>
  <c r="DM201" i="3" s="1"/>
  <c r="DL200" i="3"/>
  <c r="DM200" i="3" s="1"/>
  <c r="DL197" i="3"/>
  <c r="DM197" i="3" s="1"/>
  <c r="DL196" i="3"/>
  <c r="DM196" i="3" s="1"/>
  <c r="DL195" i="3"/>
  <c r="DM195" i="3" s="1"/>
  <c r="DL194" i="3"/>
  <c r="DM194" i="3" s="1"/>
  <c r="DL193" i="3"/>
  <c r="DM193" i="3" s="1"/>
  <c r="DL190" i="3"/>
  <c r="DM190" i="3" s="1"/>
  <c r="DL189" i="3"/>
  <c r="DM189" i="3" s="1"/>
  <c r="DL188" i="3"/>
  <c r="DM188" i="3" s="1"/>
  <c r="DL187" i="3"/>
  <c r="DM187" i="3" s="1"/>
  <c r="DL186" i="3"/>
  <c r="DM186" i="3" s="1"/>
  <c r="DL176" i="3"/>
  <c r="DM176" i="3" s="1"/>
  <c r="DL175" i="3"/>
  <c r="DM175" i="3" s="1"/>
  <c r="DL174" i="3"/>
  <c r="DL173" i="3"/>
  <c r="DM173" i="3" s="1"/>
  <c r="DL172" i="3"/>
  <c r="DM172" i="3" s="1"/>
  <c r="DL169" i="3"/>
  <c r="DM169" i="3" s="1"/>
  <c r="DL168" i="3"/>
  <c r="DM168" i="3" s="1"/>
  <c r="DL167" i="3"/>
  <c r="DM167" i="3" s="1"/>
  <c r="DL166" i="3"/>
  <c r="DM166" i="3" s="1"/>
  <c r="DL165" i="3"/>
  <c r="DM165" i="3" s="1"/>
  <c r="DL162" i="3"/>
  <c r="DM162" i="3" s="1"/>
  <c r="DL161" i="3"/>
  <c r="DM161" i="3" s="1"/>
  <c r="DL160" i="3"/>
  <c r="DM160" i="3" s="1"/>
  <c r="DL159" i="3"/>
  <c r="DM159" i="3" s="1"/>
  <c r="DL158" i="3"/>
  <c r="DM158" i="3" s="1"/>
  <c r="DL155" i="3"/>
  <c r="DM155" i="3" s="1"/>
  <c r="DL154" i="3"/>
  <c r="DM154" i="3" s="1"/>
  <c r="DL153" i="3"/>
  <c r="DM153" i="3" s="1"/>
  <c r="DL152" i="3"/>
  <c r="DM152" i="3" s="1"/>
  <c r="DL151" i="3"/>
  <c r="DM151" i="3" s="1"/>
  <c r="DL148" i="3"/>
  <c r="DM148" i="3" s="1"/>
  <c r="DL147" i="3"/>
  <c r="DM147" i="3" s="1"/>
  <c r="DL146" i="3"/>
  <c r="DM146" i="3" s="1"/>
  <c r="DL145" i="3"/>
  <c r="DM145" i="3" s="1"/>
  <c r="DL144" i="3"/>
  <c r="DM144" i="3" s="1"/>
  <c r="DL141" i="3"/>
  <c r="DM141" i="3" s="1"/>
  <c r="DL140" i="3"/>
  <c r="DM140" i="3" s="1"/>
  <c r="DL139" i="3"/>
  <c r="DM139" i="3" s="1"/>
  <c r="DL138" i="3"/>
  <c r="DM138" i="3" s="1"/>
  <c r="DL137" i="3"/>
  <c r="DM137" i="3" s="1"/>
  <c r="DL134" i="3"/>
  <c r="DM134" i="3" s="1"/>
  <c r="DL133" i="3"/>
  <c r="DM133" i="3" s="1"/>
  <c r="DL132" i="3"/>
  <c r="DM132" i="3" s="1"/>
  <c r="DL131" i="3"/>
  <c r="DM131" i="3" s="1"/>
  <c r="DL130" i="3"/>
  <c r="DL92" i="3"/>
  <c r="DM92" i="3" s="1"/>
  <c r="DL91" i="3"/>
  <c r="DM91" i="3" s="1"/>
  <c r="DL90" i="3"/>
  <c r="DM90" i="3" s="1"/>
  <c r="DL89" i="3"/>
  <c r="DM89" i="3" s="1"/>
  <c r="DL88" i="3"/>
  <c r="DM88" i="3" s="1"/>
  <c r="DL78" i="3"/>
  <c r="DM78" i="3" s="1"/>
  <c r="DL77" i="3"/>
  <c r="DM77" i="3" s="1"/>
  <c r="DL76" i="3"/>
  <c r="DM76" i="3" s="1"/>
  <c r="DL75" i="3"/>
  <c r="DM75" i="3" s="1"/>
  <c r="DL74" i="3"/>
  <c r="DM74" i="3" s="1"/>
  <c r="DL73" i="3"/>
  <c r="DM73" i="3" s="1"/>
  <c r="DL72" i="3"/>
  <c r="DM72" i="3" s="1"/>
  <c r="DL71" i="3"/>
  <c r="DM71" i="3" s="1"/>
  <c r="DL70" i="3"/>
  <c r="DM70" i="3" s="1"/>
  <c r="DL69" i="3"/>
  <c r="DM69" i="3" s="1"/>
  <c r="DL57" i="3"/>
  <c r="DM57" i="3" s="1"/>
  <c r="DL56" i="3"/>
  <c r="DM56" i="3" s="1"/>
  <c r="DL55" i="3"/>
  <c r="DM55" i="3" s="1"/>
  <c r="DL54" i="3"/>
  <c r="DM54" i="3" s="1"/>
  <c r="DL53" i="3"/>
  <c r="DM53" i="3" s="1"/>
  <c r="DL52" i="3"/>
  <c r="DM52" i="3" s="1"/>
  <c r="DL51" i="3"/>
  <c r="DM51" i="3" s="1"/>
  <c r="DL50" i="3"/>
  <c r="DM50" i="3" s="1"/>
  <c r="DL49" i="3"/>
  <c r="DM49" i="3" s="1"/>
  <c r="DL48" i="3"/>
  <c r="DM48" i="3" s="1"/>
  <c r="DL23" i="3"/>
  <c r="DM23" i="3" s="1"/>
  <c r="DL22" i="3"/>
  <c r="DM22" i="3" s="1"/>
  <c r="DL21" i="3"/>
  <c r="DM21" i="3" s="1"/>
  <c r="DL20" i="3"/>
  <c r="DM20" i="3" s="1"/>
  <c r="DL19" i="3"/>
  <c r="DM19" i="3" s="1"/>
  <c r="DM302" i="3"/>
  <c r="DM301" i="3"/>
  <c r="DM300" i="3"/>
  <c r="DM299" i="3"/>
  <c r="DM298" i="3"/>
  <c r="DM295" i="3"/>
  <c r="DM294" i="3"/>
  <c r="DM293" i="3"/>
  <c r="DM292" i="3"/>
  <c r="DM291" i="3"/>
  <c r="DM288" i="3"/>
  <c r="DM287" i="3"/>
  <c r="DM286" i="3"/>
  <c r="DM285" i="3"/>
  <c r="DM284" i="3"/>
  <c r="DM281" i="3"/>
  <c r="DM280" i="3"/>
  <c r="DM279" i="3"/>
  <c r="DM278" i="3"/>
  <c r="DM277" i="3"/>
  <c r="DM274" i="3"/>
  <c r="DM273" i="3"/>
  <c r="DM272" i="3"/>
  <c r="DM271" i="3"/>
  <c r="DM270" i="3"/>
  <c r="DM267" i="3"/>
  <c r="DM266" i="3"/>
  <c r="DM265" i="3"/>
  <c r="DM264" i="3"/>
  <c r="DM263" i="3"/>
  <c r="DM260" i="3"/>
  <c r="DM259" i="3"/>
  <c r="DM258" i="3"/>
  <c r="DM257" i="3"/>
  <c r="DM256" i="3"/>
  <c r="DM253" i="3"/>
  <c r="DM252" i="3"/>
  <c r="DM251" i="3"/>
  <c r="DM250" i="3"/>
  <c r="DM249" i="3"/>
  <c r="DM246" i="3"/>
  <c r="DM245" i="3"/>
  <c r="DM244" i="3"/>
  <c r="DM243" i="3"/>
  <c r="DM242" i="3"/>
  <c r="DM239" i="3"/>
  <c r="DM238" i="3"/>
  <c r="DM237" i="3"/>
  <c r="DM236" i="3"/>
  <c r="DM235" i="3"/>
  <c r="DM232" i="3"/>
  <c r="DM231" i="3"/>
  <c r="DM230" i="3"/>
  <c r="DM229" i="3"/>
  <c r="DM228" i="3"/>
  <c r="DM225" i="3"/>
  <c r="DM224" i="3"/>
  <c r="DM223" i="3"/>
  <c r="DM222" i="3"/>
  <c r="DM221" i="3"/>
  <c r="DM218" i="3"/>
  <c r="DM217" i="3"/>
  <c r="DM216" i="3"/>
  <c r="DM215" i="3"/>
  <c r="DM214" i="3"/>
  <c r="DM211" i="3"/>
  <c r="DM210" i="3"/>
  <c r="DM209" i="3"/>
  <c r="DM208" i="3"/>
  <c r="DM207" i="3"/>
  <c r="DM203" i="3"/>
  <c r="DM202" i="3"/>
  <c r="DM183" i="3"/>
  <c r="DM182" i="3"/>
  <c r="DM181" i="3"/>
  <c r="DM180" i="3"/>
  <c r="DM179" i="3"/>
  <c r="DM174" i="3"/>
  <c r="DM130" i="3"/>
  <c r="DM127" i="3"/>
  <c r="DM126" i="3"/>
  <c r="DM125" i="3"/>
  <c r="DM124" i="3"/>
  <c r="DM123" i="3"/>
  <c r="DM120" i="3"/>
  <c r="DM119" i="3"/>
  <c r="DM118" i="3"/>
  <c r="DM117" i="3"/>
  <c r="DM116" i="3"/>
  <c r="DM113" i="3"/>
  <c r="DM112" i="3"/>
  <c r="DM111" i="3"/>
  <c r="DM110" i="3"/>
  <c r="DM109" i="3"/>
  <c r="DM106" i="3"/>
  <c r="DM105" i="3"/>
  <c r="DM104" i="3"/>
  <c r="DM103" i="3"/>
  <c r="DM102" i="3"/>
  <c r="DM99" i="3"/>
  <c r="DM98" i="3"/>
  <c r="DM97" i="3"/>
  <c r="DM96" i="3"/>
  <c r="DM95" i="3"/>
  <c r="DM85" i="3"/>
  <c r="DM84" i="3"/>
  <c r="DM83" i="3"/>
  <c r="DM82" i="3"/>
  <c r="DM81" i="3"/>
  <c r="DM65" i="3"/>
  <c r="DM64" i="3"/>
  <c r="DM63" i="3"/>
  <c r="DM62" i="3"/>
  <c r="DM61" i="3"/>
  <c r="DM44" i="3"/>
  <c r="DM43" i="3"/>
  <c r="DM42" i="3"/>
  <c r="DM41" i="3"/>
  <c r="DM40" i="3"/>
  <c r="DM37" i="3"/>
  <c r="DM36" i="3"/>
  <c r="DM35" i="3"/>
  <c r="DM34" i="3"/>
  <c r="DM33" i="3"/>
  <c r="DM30" i="3"/>
  <c r="DM29" i="3"/>
  <c r="DM28" i="3"/>
  <c r="DM27" i="3"/>
  <c r="DM26" i="3"/>
  <c r="DM9" i="3"/>
  <c r="DM8" i="3"/>
  <c r="DM7" i="3"/>
  <c r="DM6" i="3"/>
  <c r="DM5" i="3"/>
  <c r="CJ204" i="3"/>
  <c r="CK204" i="3" s="1"/>
  <c r="CJ203" i="3"/>
  <c r="CK203" i="3" s="1"/>
  <c r="CJ202" i="3"/>
  <c r="CK202" i="3" s="1"/>
  <c r="CJ201" i="3"/>
  <c r="CK201" i="3" s="1"/>
  <c r="CJ200" i="3"/>
  <c r="CK200" i="3" s="1"/>
  <c r="CJ197" i="3"/>
  <c r="CK197" i="3" s="1"/>
  <c r="CJ196" i="3"/>
  <c r="CJ195" i="3"/>
  <c r="CK195" i="3" s="1"/>
  <c r="CJ194" i="3"/>
  <c r="CK194" i="3" s="1"/>
  <c r="CJ193" i="3"/>
  <c r="CK193" i="3" s="1"/>
  <c r="CJ190" i="3"/>
  <c r="CK190" i="3" s="1"/>
  <c r="CJ189" i="3"/>
  <c r="CK189" i="3" s="1"/>
  <c r="CJ188" i="3"/>
  <c r="CK188" i="3" s="1"/>
  <c r="CJ187" i="3"/>
  <c r="CK187" i="3" s="1"/>
  <c r="CJ186" i="3"/>
  <c r="CK186" i="3" s="1"/>
  <c r="CJ176" i="3"/>
  <c r="CK176" i="3" s="1"/>
  <c r="CJ175" i="3"/>
  <c r="CK175" i="3" s="1"/>
  <c r="CJ174" i="3"/>
  <c r="CK174" i="3" s="1"/>
  <c r="CJ173" i="3"/>
  <c r="CK173" i="3" s="1"/>
  <c r="CJ172" i="3"/>
  <c r="CK172" i="3" s="1"/>
  <c r="CJ169" i="3"/>
  <c r="CK169" i="3" s="1"/>
  <c r="CJ168" i="3"/>
  <c r="CK168" i="3" s="1"/>
  <c r="CJ167" i="3"/>
  <c r="CK167" i="3" s="1"/>
  <c r="CJ166" i="3"/>
  <c r="CK166" i="3" s="1"/>
  <c r="CJ165" i="3"/>
  <c r="CK165" i="3" s="1"/>
  <c r="CJ162" i="3"/>
  <c r="CK162" i="3" s="1"/>
  <c r="CJ161" i="3"/>
  <c r="CK161" i="3" s="1"/>
  <c r="CJ160" i="3"/>
  <c r="CK160" i="3" s="1"/>
  <c r="CJ159" i="3"/>
  <c r="CK159" i="3" s="1"/>
  <c r="CJ158" i="3"/>
  <c r="CK158" i="3" s="1"/>
  <c r="CJ155" i="3"/>
  <c r="CK155" i="3" s="1"/>
  <c r="CJ154" i="3"/>
  <c r="CK154" i="3" s="1"/>
  <c r="CJ153" i="3"/>
  <c r="CK153" i="3" s="1"/>
  <c r="CJ152" i="3"/>
  <c r="CK152" i="3" s="1"/>
  <c r="CJ151" i="3"/>
  <c r="CK151" i="3" s="1"/>
  <c r="CJ148" i="3"/>
  <c r="CK148" i="3" s="1"/>
  <c r="CJ147" i="3"/>
  <c r="CK147" i="3" s="1"/>
  <c r="CJ146" i="3"/>
  <c r="CK146" i="3" s="1"/>
  <c r="CJ145" i="3"/>
  <c r="CK145" i="3" s="1"/>
  <c r="CJ144" i="3"/>
  <c r="CK144" i="3" s="1"/>
  <c r="CJ141" i="3"/>
  <c r="CK141" i="3" s="1"/>
  <c r="CJ140" i="3"/>
  <c r="CK140" i="3" s="1"/>
  <c r="CJ139" i="3"/>
  <c r="CK139" i="3" s="1"/>
  <c r="CJ138" i="3"/>
  <c r="CK138" i="3" s="1"/>
  <c r="CJ137" i="3"/>
  <c r="CK137" i="3" s="1"/>
  <c r="CJ134" i="3"/>
  <c r="CK134" i="3" s="1"/>
  <c r="CJ133" i="3"/>
  <c r="CK133" i="3" s="1"/>
  <c r="CJ132" i="3"/>
  <c r="CK132" i="3" s="1"/>
  <c r="CJ131" i="3"/>
  <c r="CK131" i="3" s="1"/>
  <c r="CJ130" i="3"/>
  <c r="CK130" i="3" s="1"/>
  <c r="CJ92" i="3"/>
  <c r="CK92" i="3" s="1"/>
  <c r="CJ91" i="3"/>
  <c r="CK91" i="3" s="1"/>
  <c r="CJ90" i="3"/>
  <c r="CK90" i="3" s="1"/>
  <c r="CJ89" i="3"/>
  <c r="CK89" i="3" s="1"/>
  <c r="CJ88" i="3"/>
  <c r="CK88" i="3" s="1"/>
  <c r="CJ78" i="3"/>
  <c r="CK78" i="3" s="1"/>
  <c r="CJ77" i="3"/>
  <c r="CK77" i="3" s="1"/>
  <c r="CJ76" i="3"/>
  <c r="CK76" i="3" s="1"/>
  <c r="CJ75" i="3"/>
  <c r="CK75" i="3" s="1"/>
  <c r="CJ74" i="3"/>
  <c r="CK74" i="3" s="1"/>
  <c r="CJ73" i="3"/>
  <c r="CK73" i="3" s="1"/>
  <c r="CJ72" i="3"/>
  <c r="CK72" i="3" s="1"/>
  <c r="CJ71" i="3"/>
  <c r="CK71" i="3" s="1"/>
  <c r="CJ70" i="3"/>
  <c r="CK70" i="3" s="1"/>
  <c r="CJ69" i="3"/>
  <c r="CK69" i="3" s="1"/>
  <c r="CJ57" i="3"/>
  <c r="CK57" i="3" s="1"/>
  <c r="CJ56" i="3"/>
  <c r="CK56" i="3" s="1"/>
  <c r="CJ55" i="3"/>
  <c r="CJ54" i="3"/>
  <c r="CJ53" i="3"/>
  <c r="CK53" i="3" s="1"/>
  <c r="CJ52" i="3"/>
  <c r="CK52" i="3" s="1"/>
  <c r="CJ51" i="3"/>
  <c r="CK51" i="3" s="1"/>
  <c r="CJ50" i="3"/>
  <c r="CK50" i="3" s="1"/>
  <c r="CJ49" i="3"/>
  <c r="CK49" i="3" s="1"/>
  <c r="CJ48" i="3"/>
  <c r="CK48" i="3" s="1"/>
  <c r="CJ23" i="3"/>
  <c r="CK23" i="3" s="1"/>
  <c r="CJ22" i="3"/>
  <c r="CK22" i="3" s="1"/>
  <c r="CJ21" i="3"/>
  <c r="CK21" i="3" s="1"/>
  <c r="CJ20" i="3"/>
  <c r="CK20" i="3" s="1"/>
  <c r="CJ19" i="3"/>
  <c r="CK19" i="3" s="1"/>
  <c r="CK302" i="3"/>
  <c r="CK301" i="3"/>
  <c r="CK300" i="3"/>
  <c r="CK299" i="3"/>
  <c r="CK298" i="3"/>
  <c r="CK295" i="3"/>
  <c r="CK294" i="3"/>
  <c r="CK293" i="3"/>
  <c r="CK292" i="3"/>
  <c r="CK291" i="3"/>
  <c r="CK288" i="3"/>
  <c r="CK287" i="3"/>
  <c r="CK286" i="3"/>
  <c r="CK285" i="3"/>
  <c r="CK284" i="3"/>
  <c r="CK281" i="3"/>
  <c r="CK280" i="3"/>
  <c r="CK279" i="3"/>
  <c r="CK278" i="3"/>
  <c r="CK277" i="3"/>
  <c r="CK274" i="3"/>
  <c r="CK273" i="3"/>
  <c r="CK272" i="3"/>
  <c r="CK271" i="3"/>
  <c r="CK270" i="3"/>
  <c r="CK267" i="3"/>
  <c r="CK266" i="3"/>
  <c r="CK265" i="3"/>
  <c r="CK264" i="3"/>
  <c r="CK263" i="3"/>
  <c r="CK260" i="3"/>
  <c r="CK259" i="3"/>
  <c r="CK258" i="3"/>
  <c r="CK257" i="3"/>
  <c r="CK256" i="3"/>
  <c r="CK253" i="3"/>
  <c r="CK252" i="3"/>
  <c r="CK251" i="3"/>
  <c r="CK250" i="3"/>
  <c r="CK249" i="3"/>
  <c r="CK246" i="3"/>
  <c r="CK245" i="3"/>
  <c r="CK244" i="3"/>
  <c r="CK243" i="3"/>
  <c r="CK242" i="3"/>
  <c r="CK239" i="3"/>
  <c r="CK238" i="3"/>
  <c r="CK237" i="3"/>
  <c r="CK236" i="3"/>
  <c r="CK235" i="3"/>
  <c r="CK232" i="3"/>
  <c r="CK231" i="3"/>
  <c r="CK230" i="3"/>
  <c r="CK229" i="3"/>
  <c r="CK228" i="3"/>
  <c r="CK225" i="3"/>
  <c r="CK224" i="3"/>
  <c r="CK223" i="3"/>
  <c r="CK222" i="3"/>
  <c r="CK221" i="3"/>
  <c r="CK218" i="3"/>
  <c r="CK217" i="3"/>
  <c r="CK216" i="3"/>
  <c r="CK215" i="3"/>
  <c r="CK214" i="3"/>
  <c r="CK211" i="3"/>
  <c r="CK210" i="3"/>
  <c r="CK209" i="3"/>
  <c r="CK208" i="3"/>
  <c r="CK207" i="3"/>
  <c r="CK196" i="3"/>
  <c r="CK183" i="3"/>
  <c r="CK182" i="3"/>
  <c r="CK181" i="3"/>
  <c r="CK180" i="3"/>
  <c r="CK179" i="3"/>
  <c r="CK127" i="3"/>
  <c r="CK126" i="3"/>
  <c r="CK125" i="3"/>
  <c r="CK124" i="3"/>
  <c r="CK123" i="3"/>
  <c r="CK120" i="3"/>
  <c r="CK119" i="3"/>
  <c r="CK118" i="3"/>
  <c r="CK117" i="3"/>
  <c r="CK116" i="3"/>
  <c r="CK113" i="3"/>
  <c r="CK112" i="3"/>
  <c r="CK111" i="3"/>
  <c r="CK110" i="3"/>
  <c r="CK109" i="3"/>
  <c r="CK106" i="3"/>
  <c r="CK105" i="3"/>
  <c r="CK104" i="3"/>
  <c r="CK103" i="3"/>
  <c r="CK102" i="3"/>
  <c r="CK99" i="3"/>
  <c r="CK98" i="3"/>
  <c r="CK97" i="3"/>
  <c r="CK96" i="3"/>
  <c r="CK95" i="3"/>
  <c r="CK85" i="3"/>
  <c r="CK84" i="3"/>
  <c r="CK83" i="3"/>
  <c r="CK82" i="3"/>
  <c r="CK81" i="3"/>
  <c r="CK65" i="3"/>
  <c r="CK64" i="3"/>
  <c r="CK63" i="3"/>
  <c r="CK62" i="3"/>
  <c r="CK61" i="3"/>
  <c r="CK55" i="3"/>
  <c r="CK54" i="3"/>
  <c r="CK44" i="3"/>
  <c r="CK43" i="3"/>
  <c r="CK42" i="3"/>
  <c r="CK41" i="3"/>
  <c r="CK40" i="3"/>
  <c r="CK37" i="3"/>
  <c r="CK36" i="3"/>
  <c r="CK35" i="3"/>
  <c r="CK34" i="3"/>
  <c r="CK33" i="3"/>
  <c r="CK30" i="3"/>
  <c r="CK29" i="3"/>
  <c r="CK28" i="3"/>
  <c r="CK27" i="3"/>
  <c r="CK26" i="3"/>
  <c r="CK16" i="3"/>
  <c r="CK15" i="3"/>
  <c r="CK14" i="3"/>
  <c r="CK13" i="3"/>
  <c r="CK12" i="3"/>
  <c r="CK9" i="3"/>
  <c r="CK8" i="3"/>
  <c r="CK7" i="3"/>
  <c r="CK6" i="3"/>
  <c r="CK5" i="3"/>
  <c r="BT204" i="3"/>
  <c r="BU204" i="3" s="1"/>
  <c r="BT203" i="3"/>
  <c r="BU203" i="3" s="1"/>
  <c r="BT202" i="3"/>
  <c r="BU202" i="3" s="1"/>
  <c r="BT201" i="3"/>
  <c r="BU201" i="3" s="1"/>
  <c r="BT200" i="3"/>
  <c r="BU200" i="3" s="1"/>
  <c r="BT197" i="3"/>
  <c r="BU197" i="3" s="1"/>
  <c r="BT196" i="3"/>
  <c r="BU196" i="3" s="1"/>
  <c r="BT195" i="3"/>
  <c r="BU195" i="3" s="1"/>
  <c r="BT194" i="3"/>
  <c r="BU194" i="3" s="1"/>
  <c r="BT193" i="3"/>
  <c r="BU193" i="3" s="1"/>
  <c r="BT190" i="3"/>
  <c r="BU190" i="3" s="1"/>
  <c r="BT189" i="3"/>
  <c r="BU189" i="3" s="1"/>
  <c r="BT188" i="3"/>
  <c r="BU188" i="3" s="1"/>
  <c r="BT187" i="3"/>
  <c r="BU187" i="3" s="1"/>
  <c r="BT186" i="3"/>
  <c r="BU186" i="3" s="1"/>
  <c r="BT176" i="3"/>
  <c r="BU176" i="3" s="1"/>
  <c r="BT175" i="3"/>
  <c r="BU175" i="3" s="1"/>
  <c r="BT174" i="3"/>
  <c r="BU174" i="3" s="1"/>
  <c r="BT173" i="3"/>
  <c r="BU173" i="3" s="1"/>
  <c r="BT172" i="3"/>
  <c r="BU172" i="3" s="1"/>
  <c r="BT169" i="3"/>
  <c r="BU169" i="3" s="1"/>
  <c r="BT168" i="3"/>
  <c r="BU168" i="3" s="1"/>
  <c r="BT167" i="3"/>
  <c r="BU167" i="3" s="1"/>
  <c r="BT166" i="3"/>
  <c r="BU166" i="3" s="1"/>
  <c r="BT165" i="3"/>
  <c r="BU165" i="3" s="1"/>
  <c r="BT162" i="3"/>
  <c r="BU162" i="3" s="1"/>
  <c r="BT161" i="3"/>
  <c r="BU161" i="3" s="1"/>
  <c r="BT160" i="3"/>
  <c r="BU160" i="3" s="1"/>
  <c r="BT159" i="3"/>
  <c r="BU159" i="3" s="1"/>
  <c r="BT158" i="3"/>
  <c r="BU158" i="3" s="1"/>
  <c r="BT155" i="3"/>
  <c r="BU155" i="3" s="1"/>
  <c r="BT154" i="3"/>
  <c r="BU154" i="3" s="1"/>
  <c r="BT153" i="3"/>
  <c r="BU153" i="3" s="1"/>
  <c r="BT152" i="3"/>
  <c r="BU152" i="3" s="1"/>
  <c r="BT151" i="3"/>
  <c r="BU151" i="3" s="1"/>
  <c r="BT148" i="3"/>
  <c r="BU148" i="3" s="1"/>
  <c r="BT147" i="3"/>
  <c r="BU147" i="3" s="1"/>
  <c r="BT146" i="3"/>
  <c r="BU146" i="3" s="1"/>
  <c r="BT145" i="3"/>
  <c r="BU145" i="3" s="1"/>
  <c r="BT144" i="3"/>
  <c r="BU144" i="3" s="1"/>
  <c r="BT141" i="3"/>
  <c r="BU141" i="3" s="1"/>
  <c r="BT140" i="3"/>
  <c r="BU140" i="3" s="1"/>
  <c r="BT139" i="3"/>
  <c r="BU139" i="3" s="1"/>
  <c r="BT138" i="3"/>
  <c r="BU138" i="3" s="1"/>
  <c r="BT137" i="3"/>
  <c r="BU137" i="3" s="1"/>
  <c r="BT134" i="3"/>
  <c r="BU134" i="3" s="1"/>
  <c r="BT133" i="3"/>
  <c r="BU133" i="3" s="1"/>
  <c r="BT132" i="3"/>
  <c r="BU132" i="3" s="1"/>
  <c r="BT131" i="3"/>
  <c r="BU131" i="3" s="1"/>
  <c r="BT130" i="3"/>
  <c r="BU130" i="3" s="1"/>
  <c r="BT92" i="3"/>
  <c r="BU92" i="3" s="1"/>
  <c r="BT91" i="3"/>
  <c r="BU91" i="3" s="1"/>
  <c r="BT90" i="3"/>
  <c r="BU90" i="3" s="1"/>
  <c r="BT89" i="3"/>
  <c r="BU89" i="3" s="1"/>
  <c r="BT88" i="3"/>
  <c r="BU88" i="3" s="1"/>
  <c r="BT57" i="3"/>
  <c r="BU57" i="3" s="1"/>
  <c r="BT56" i="3"/>
  <c r="BU56" i="3" s="1"/>
  <c r="BT55" i="3"/>
  <c r="BU55" i="3" s="1"/>
  <c r="BT54" i="3"/>
  <c r="BU54" i="3" s="1"/>
  <c r="BT53" i="3"/>
  <c r="BU53" i="3" s="1"/>
  <c r="BT52" i="3"/>
  <c r="BU52" i="3" s="1"/>
  <c r="BT51" i="3"/>
  <c r="BU51" i="3" s="1"/>
  <c r="BT50" i="3"/>
  <c r="BU50" i="3" s="1"/>
  <c r="BT49" i="3"/>
  <c r="BU49" i="3" s="1"/>
  <c r="BT48" i="3"/>
  <c r="BU48" i="3" s="1"/>
  <c r="BT23" i="3"/>
  <c r="BU23" i="3" s="1"/>
  <c r="BT22" i="3"/>
  <c r="BU22" i="3" s="1"/>
  <c r="BT21" i="3"/>
  <c r="BU21" i="3" s="1"/>
  <c r="BT20" i="3"/>
  <c r="BU20" i="3" s="1"/>
  <c r="BT19" i="3"/>
  <c r="BU19" i="3" s="1"/>
  <c r="BU302" i="3"/>
  <c r="BU301" i="3"/>
  <c r="BU300" i="3"/>
  <c r="BU299" i="3"/>
  <c r="BU298" i="3"/>
  <c r="BU295" i="3"/>
  <c r="BU294" i="3"/>
  <c r="BU293" i="3"/>
  <c r="BU292" i="3"/>
  <c r="BU291" i="3"/>
  <c r="BU288" i="3"/>
  <c r="BU287" i="3"/>
  <c r="BU286" i="3"/>
  <c r="BU285" i="3"/>
  <c r="BU284" i="3"/>
  <c r="BU281" i="3"/>
  <c r="BU280" i="3"/>
  <c r="BU279" i="3"/>
  <c r="BU278" i="3"/>
  <c r="BU277" i="3"/>
  <c r="BU274" i="3"/>
  <c r="BU273" i="3"/>
  <c r="BU272" i="3"/>
  <c r="BU271" i="3"/>
  <c r="BU270" i="3"/>
  <c r="BU267" i="3"/>
  <c r="BU266" i="3"/>
  <c r="BU265" i="3"/>
  <c r="BU264" i="3"/>
  <c r="BU263" i="3"/>
  <c r="BU260" i="3"/>
  <c r="BU259" i="3"/>
  <c r="BU258" i="3"/>
  <c r="BU257" i="3"/>
  <c r="BU256" i="3"/>
  <c r="BU253" i="3"/>
  <c r="BU252" i="3"/>
  <c r="BU251" i="3"/>
  <c r="BU250" i="3"/>
  <c r="BU249" i="3"/>
  <c r="BU246" i="3"/>
  <c r="BU245" i="3"/>
  <c r="BU244" i="3"/>
  <c r="BU243" i="3"/>
  <c r="BU242" i="3"/>
  <c r="BU239" i="3"/>
  <c r="BU238" i="3"/>
  <c r="BU237" i="3"/>
  <c r="BU236" i="3"/>
  <c r="BU235" i="3"/>
  <c r="BU232" i="3"/>
  <c r="BU231" i="3"/>
  <c r="BU230" i="3"/>
  <c r="BU229" i="3"/>
  <c r="BU228" i="3"/>
  <c r="BU225" i="3"/>
  <c r="BU224" i="3"/>
  <c r="BU223" i="3"/>
  <c r="BU222" i="3"/>
  <c r="BU221" i="3"/>
  <c r="BU218" i="3"/>
  <c r="BU217" i="3"/>
  <c r="BU216" i="3"/>
  <c r="BU215" i="3"/>
  <c r="BU214" i="3"/>
  <c r="BU211" i="3"/>
  <c r="BU210" i="3"/>
  <c r="BU209" i="3"/>
  <c r="BU208" i="3"/>
  <c r="BU207" i="3"/>
  <c r="BU183" i="3"/>
  <c r="BU182" i="3"/>
  <c r="BU181" i="3"/>
  <c r="BU180" i="3"/>
  <c r="BU179" i="3"/>
  <c r="BU127" i="3"/>
  <c r="BU126" i="3"/>
  <c r="BU125" i="3"/>
  <c r="BU124" i="3"/>
  <c r="BU123" i="3"/>
  <c r="BU120" i="3"/>
  <c r="BU119" i="3"/>
  <c r="BU118" i="3"/>
  <c r="BU117" i="3"/>
  <c r="BU116" i="3"/>
  <c r="BU113" i="3"/>
  <c r="BU112" i="3"/>
  <c r="BU111" i="3"/>
  <c r="BU110" i="3"/>
  <c r="BU109" i="3"/>
  <c r="BU106" i="3"/>
  <c r="BU105" i="3"/>
  <c r="BU104" i="3"/>
  <c r="BU103" i="3"/>
  <c r="BU102" i="3"/>
  <c r="BU99" i="3"/>
  <c r="BU98" i="3"/>
  <c r="BU97" i="3"/>
  <c r="BU96" i="3"/>
  <c r="BU95" i="3"/>
  <c r="BU85" i="3"/>
  <c r="BU84" i="3"/>
  <c r="BU83" i="3"/>
  <c r="BU82" i="3"/>
  <c r="BU81" i="3"/>
  <c r="BU65" i="3"/>
  <c r="BU64" i="3"/>
  <c r="BU63" i="3"/>
  <c r="BU62" i="3"/>
  <c r="BU61" i="3"/>
  <c r="BU44" i="3"/>
  <c r="BU43" i="3"/>
  <c r="BU42" i="3"/>
  <c r="BU41" i="3"/>
  <c r="BU40" i="3"/>
  <c r="BU37" i="3"/>
  <c r="BU36" i="3"/>
  <c r="BU35" i="3"/>
  <c r="BU34" i="3"/>
  <c r="BU33" i="3"/>
  <c r="BU30" i="3"/>
  <c r="BU29" i="3"/>
  <c r="BU28" i="3"/>
  <c r="BU27" i="3"/>
  <c r="BU26" i="3"/>
  <c r="BU16" i="3"/>
  <c r="BU15" i="3"/>
  <c r="BU14" i="3"/>
  <c r="BU13" i="3"/>
  <c r="BU12" i="3"/>
  <c r="BU9" i="3"/>
  <c r="BU8" i="3"/>
  <c r="BU7" i="3"/>
  <c r="BU6" i="3"/>
  <c r="BU5" i="3"/>
  <c r="BD204" i="3"/>
  <c r="BE204" i="3" s="1"/>
  <c r="BD203" i="3"/>
  <c r="BE203" i="3" s="1"/>
  <c r="BD202" i="3"/>
  <c r="BE202" i="3" s="1"/>
  <c r="BD201" i="3"/>
  <c r="BE201" i="3" s="1"/>
  <c r="BD200" i="3"/>
  <c r="BE200" i="3" s="1"/>
  <c r="BD197" i="3"/>
  <c r="BE197" i="3" s="1"/>
  <c r="BD196" i="3"/>
  <c r="BE196" i="3" s="1"/>
  <c r="BD195" i="3"/>
  <c r="BE195" i="3" s="1"/>
  <c r="BD194" i="3"/>
  <c r="BE194" i="3" s="1"/>
  <c r="BD193" i="3"/>
  <c r="BE193" i="3" s="1"/>
  <c r="BD190" i="3"/>
  <c r="BE190" i="3" s="1"/>
  <c r="BD189" i="3"/>
  <c r="BE189" i="3" s="1"/>
  <c r="BD188" i="3"/>
  <c r="BE188" i="3" s="1"/>
  <c r="BD187" i="3"/>
  <c r="BE187" i="3" s="1"/>
  <c r="BD186" i="3"/>
  <c r="BE186" i="3" s="1"/>
  <c r="BD176" i="3"/>
  <c r="BE176" i="3" s="1"/>
  <c r="BD175" i="3"/>
  <c r="BE175" i="3" s="1"/>
  <c r="BD174" i="3"/>
  <c r="BE174" i="3" s="1"/>
  <c r="BD173" i="3"/>
  <c r="BE173" i="3" s="1"/>
  <c r="BD172" i="3"/>
  <c r="BE172" i="3" s="1"/>
  <c r="BD169" i="3"/>
  <c r="BE169" i="3" s="1"/>
  <c r="BD168" i="3"/>
  <c r="BE168" i="3" s="1"/>
  <c r="BD167" i="3"/>
  <c r="BE167" i="3" s="1"/>
  <c r="BD166" i="3"/>
  <c r="BE166" i="3" s="1"/>
  <c r="BD165" i="3"/>
  <c r="BE165" i="3" s="1"/>
  <c r="BD162" i="3"/>
  <c r="BE162" i="3" s="1"/>
  <c r="BD161" i="3"/>
  <c r="BE161" i="3" s="1"/>
  <c r="BD160" i="3"/>
  <c r="BE160" i="3" s="1"/>
  <c r="BD159" i="3"/>
  <c r="BE159" i="3" s="1"/>
  <c r="BD158" i="3"/>
  <c r="BE158" i="3" s="1"/>
  <c r="BD155" i="3"/>
  <c r="BE155" i="3" s="1"/>
  <c r="BD154" i="3"/>
  <c r="BE154" i="3" s="1"/>
  <c r="BD153" i="3"/>
  <c r="BE153" i="3" s="1"/>
  <c r="BD152" i="3"/>
  <c r="BE152" i="3" s="1"/>
  <c r="BD151" i="3"/>
  <c r="BE151" i="3" s="1"/>
  <c r="BD148" i="3"/>
  <c r="BE148" i="3" s="1"/>
  <c r="BD147" i="3"/>
  <c r="BE147" i="3" s="1"/>
  <c r="BD146" i="3"/>
  <c r="BE146" i="3" s="1"/>
  <c r="BD145" i="3"/>
  <c r="BE145" i="3" s="1"/>
  <c r="BD144" i="3"/>
  <c r="BE144" i="3" s="1"/>
  <c r="BD141" i="3"/>
  <c r="BE141" i="3" s="1"/>
  <c r="BD140" i="3"/>
  <c r="BE140" i="3" s="1"/>
  <c r="BD139" i="3"/>
  <c r="BE139" i="3" s="1"/>
  <c r="BD138" i="3"/>
  <c r="BE138" i="3" s="1"/>
  <c r="BD137" i="3"/>
  <c r="BE137" i="3" s="1"/>
  <c r="BD134" i="3"/>
  <c r="BE134" i="3" s="1"/>
  <c r="BD133" i="3"/>
  <c r="BE133" i="3" s="1"/>
  <c r="BD132" i="3"/>
  <c r="BE132" i="3" s="1"/>
  <c r="BD131" i="3"/>
  <c r="BE131" i="3" s="1"/>
  <c r="BD130" i="3"/>
  <c r="BE130" i="3" s="1"/>
  <c r="BD92" i="3"/>
  <c r="BE92" i="3" s="1"/>
  <c r="BD91" i="3"/>
  <c r="BE91" i="3" s="1"/>
  <c r="BD90" i="3"/>
  <c r="BE90" i="3" s="1"/>
  <c r="BD89" i="3"/>
  <c r="BE89" i="3" s="1"/>
  <c r="BD88" i="3"/>
  <c r="BE88" i="3" s="1"/>
  <c r="BD57" i="3"/>
  <c r="BE57" i="3" s="1"/>
  <c r="BD56" i="3"/>
  <c r="BE56" i="3" s="1"/>
  <c r="BD55" i="3"/>
  <c r="BE55" i="3" s="1"/>
  <c r="BD54" i="3"/>
  <c r="BE54" i="3" s="1"/>
  <c r="BD53" i="3"/>
  <c r="BE53" i="3" s="1"/>
  <c r="BD52" i="3"/>
  <c r="BE52" i="3" s="1"/>
  <c r="BD51" i="3"/>
  <c r="BE51" i="3" s="1"/>
  <c r="BD50" i="3"/>
  <c r="BE50" i="3" s="1"/>
  <c r="BD49" i="3"/>
  <c r="BE49" i="3" s="1"/>
  <c r="BD48" i="3"/>
  <c r="BE48" i="3" s="1"/>
  <c r="BD23" i="3"/>
  <c r="BE23" i="3" s="1"/>
  <c r="BD22" i="3"/>
  <c r="BE22" i="3" s="1"/>
  <c r="BD21" i="3"/>
  <c r="BE21" i="3" s="1"/>
  <c r="BD20" i="3"/>
  <c r="BE20" i="3" s="1"/>
  <c r="BD19" i="3"/>
  <c r="BE19" i="3" s="1"/>
  <c r="BE5" i="3"/>
  <c r="BE6" i="3"/>
  <c r="BE7" i="3"/>
  <c r="BE8" i="3"/>
  <c r="BE9" i="3"/>
  <c r="BE12" i="3"/>
  <c r="BE13" i="3"/>
  <c r="BE14" i="3"/>
  <c r="BE15" i="3"/>
  <c r="BE16" i="3"/>
  <c r="BE302" i="3"/>
  <c r="BE301" i="3"/>
  <c r="BE300" i="3"/>
  <c r="BE299" i="3"/>
  <c r="BE298" i="3"/>
  <c r="BE295" i="3"/>
  <c r="BE294" i="3"/>
  <c r="BE293" i="3"/>
  <c r="BE292" i="3"/>
  <c r="BE291" i="3"/>
  <c r="BE288" i="3"/>
  <c r="BE287" i="3"/>
  <c r="BE286" i="3"/>
  <c r="BE285" i="3"/>
  <c r="BE284" i="3"/>
  <c r="BE281" i="3"/>
  <c r="BE280" i="3"/>
  <c r="BE279" i="3"/>
  <c r="BE278" i="3"/>
  <c r="BE277" i="3"/>
  <c r="BE274" i="3"/>
  <c r="BE273" i="3"/>
  <c r="BE272" i="3"/>
  <c r="BE271" i="3"/>
  <c r="BE270" i="3"/>
  <c r="BE267" i="3"/>
  <c r="BE266" i="3"/>
  <c r="BE265" i="3"/>
  <c r="BE264" i="3"/>
  <c r="BE263" i="3"/>
  <c r="BE260" i="3"/>
  <c r="BE259" i="3"/>
  <c r="BE258" i="3"/>
  <c r="BE257" i="3"/>
  <c r="BE256" i="3"/>
  <c r="BE253" i="3"/>
  <c r="BE252" i="3"/>
  <c r="BE251" i="3"/>
  <c r="BE250" i="3"/>
  <c r="BE249" i="3"/>
  <c r="BE246" i="3"/>
  <c r="BE245" i="3"/>
  <c r="BE244" i="3"/>
  <c r="BE243" i="3"/>
  <c r="BE242" i="3"/>
  <c r="BE239" i="3"/>
  <c r="BE238" i="3"/>
  <c r="BE237" i="3"/>
  <c r="BE236" i="3"/>
  <c r="BE235" i="3"/>
  <c r="BE232" i="3"/>
  <c r="BE231" i="3"/>
  <c r="BE230" i="3"/>
  <c r="BE229" i="3"/>
  <c r="BE228" i="3"/>
  <c r="BE225" i="3"/>
  <c r="BE224" i="3"/>
  <c r="BE223" i="3"/>
  <c r="BE222" i="3"/>
  <c r="BE221" i="3"/>
  <c r="BE218" i="3"/>
  <c r="BE217" i="3"/>
  <c r="BE216" i="3"/>
  <c r="BE215" i="3"/>
  <c r="BE214" i="3"/>
  <c r="BE211" i="3"/>
  <c r="BE210" i="3"/>
  <c r="BE209" i="3"/>
  <c r="BE208" i="3"/>
  <c r="BE207" i="3"/>
  <c r="BE183" i="3"/>
  <c r="BE182" i="3"/>
  <c r="BE181" i="3"/>
  <c r="BE180" i="3"/>
  <c r="BE179" i="3"/>
  <c r="BE127" i="3"/>
  <c r="BE126" i="3"/>
  <c r="BE125" i="3"/>
  <c r="BE124" i="3"/>
  <c r="BE123" i="3"/>
  <c r="BE120" i="3"/>
  <c r="BE119" i="3"/>
  <c r="BE118" i="3"/>
  <c r="BE117" i="3"/>
  <c r="BE116" i="3"/>
  <c r="BE113" i="3"/>
  <c r="BE112" i="3"/>
  <c r="BE111" i="3"/>
  <c r="BE110" i="3"/>
  <c r="BE109" i="3"/>
  <c r="BE106" i="3"/>
  <c r="BE105" i="3"/>
  <c r="BE104" i="3"/>
  <c r="BE103" i="3"/>
  <c r="BE102" i="3"/>
  <c r="BE99" i="3"/>
  <c r="BE98" i="3"/>
  <c r="BE97" i="3"/>
  <c r="BE96" i="3"/>
  <c r="BE95" i="3"/>
  <c r="BE85" i="3"/>
  <c r="BE84" i="3"/>
  <c r="BE83" i="3"/>
  <c r="BE82" i="3"/>
  <c r="BE81" i="3"/>
  <c r="BE65" i="3"/>
  <c r="BE64" i="3"/>
  <c r="BE63" i="3"/>
  <c r="BE62" i="3"/>
  <c r="BE61" i="3"/>
  <c r="BE44" i="3"/>
  <c r="BE43" i="3"/>
  <c r="BE42" i="3"/>
  <c r="BE41" i="3"/>
  <c r="BE40" i="3"/>
  <c r="BE37" i="3"/>
  <c r="BE36" i="3"/>
  <c r="BE35" i="3"/>
  <c r="BE34" i="3"/>
  <c r="BE33" i="3"/>
  <c r="BE30" i="3"/>
  <c r="BE29" i="3"/>
  <c r="BE28" i="3"/>
  <c r="BE27" i="3"/>
  <c r="BE26" i="3"/>
  <c r="AN204" i="3"/>
  <c r="AO204" i="3" s="1"/>
  <c r="AN203" i="3"/>
  <c r="AO203" i="3" s="1"/>
  <c r="AN202" i="3"/>
  <c r="AO202" i="3" s="1"/>
  <c r="AN201" i="3"/>
  <c r="AO201" i="3" s="1"/>
  <c r="AN200" i="3"/>
  <c r="AN197" i="3"/>
  <c r="AN196" i="3"/>
  <c r="AO196" i="3" s="1"/>
  <c r="AN195" i="3"/>
  <c r="AO195" i="3" s="1"/>
  <c r="AN194" i="3"/>
  <c r="AO194" i="3" s="1"/>
  <c r="AN193" i="3"/>
  <c r="AO193" i="3" s="1"/>
  <c r="AN190" i="3"/>
  <c r="AO190" i="3" s="1"/>
  <c r="AN189" i="3"/>
  <c r="AO189" i="3" s="1"/>
  <c r="AN188" i="3"/>
  <c r="AO188" i="3" s="1"/>
  <c r="AN187" i="3"/>
  <c r="AO187" i="3" s="1"/>
  <c r="AN186" i="3"/>
  <c r="AO186" i="3" s="1"/>
  <c r="AN176" i="3"/>
  <c r="AO176" i="3" s="1"/>
  <c r="AN175" i="3"/>
  <c r="AO175" i="3" s="1"/>
  <c r="AN174" i="3"/>
  <c r="AO174" i="3" s="1"/>
  <c r="AN173" i="3"/>
  <c r="AO173" i="3" s="1"/>
  <c r="AN172" i="3"/>
  <c r="AO172" i="3" s="1"/>
  <c r="AN169" i="3"/>
  <c r="AO169" i="3" s="1"/>
  <c r="AN168" i="3"/>
  <c r="AO168" i="3" s="1"/>
  <c r="AN167" i="3"/>
  <c r="AO167" i="3" s="1"/>
  <c r="AN166" i="3"/>
  <c r="AO166" i="3" s="1"/>
  <c r="AN165" i="3"/>
  <c r="AO165" i="3" s="1"/>
  <c r="AN162" i="3"/>
  <c r="AO162" i="3" s="1"/>
  <c r="AN161" i="3"/>
  <c r="AO161" i="3" s="1"/>
  <c r="AN160" i="3"/>
  <c r="AO160" i="3" s="1"/>
  <c r="AN159" i="3"/>
  <c r="AO159" i="3" s="1"/>
  <c r="AN158" i="3"/>
  <c r="AO158" i="3" s="1"/>
  <c r="AN155" i="3"/>
  <c r="AO155" i="3" s="1"/>
  <c r="AN154" i="3"/>
  <c r="AO154" i="3" s="1"/>
  <c r="AN153" i="3"/>
  <c r="AO153" i="3" s="1"/>
  <c r="AN152" i="3"/>
  <c r="AO152" i="3" s="1"/>
  <c r="AN151" i="3"/>
  <c r="AO151" i="3" s="1"/>
  <c r="AN148" i="3"/>
  <c r="AO148" i="3" s="1"/>
  <c r="AN147" i="3"/>
  <c r="AO147" i="3" s="1"/>
  <c r="AN146" i="3"/>
  <c r="AO146" i="3" s="1"/>
  <c r="AN145" i="3"/>
  <c r="AO145" i="3" s="1"/>
  <c r="AN144" i="3"/>
  <c r="AO144" i="3" s="1"/>
  <c r="AN141" i="3"/>
  <c r="AO141" i="3" s="1"/>
  <c r="AN140" i="3"/>
  <c r="AO140" i="3" s="1"/>
  <c r="AN139" i="3"/>
  <c r="AO139" i="3" s="1"/>
  <c r="AN138" i="3"/>
  <c r="AO138" i="3" s="1"/>
  <c r="AN137" i="3"/>
  <c r="AO137" i="3" s="1"/>
  <c r="AN134" i="3"/>
  <c r="AN133" i="3"/>
  <c r="AO133" i="3" s="1"/>
  <c r="AN132" i="3"/>
  <c r="AO132" i="3" s="1"/>
  <c r="AN131" i="3"/>
  <c r="AO131" i="3" s="1"/>
  <c r="AN130" i="3"/>
  <c r="AO130" i="3" s="1"/>
  <c r="AN92" i="3"/>
  <c r="AO92" i="3" s="1"/>
  <c r="AN91" i="3"/>
  <c r="AO91" i="3" s="1"/>
  <c r="AN90" i="3"/>
  <c r="AO90" i="3" s="1"/>
  <c r="AN89" i="3"/>
  <c r="AO89" i="3" s="1"/>
  <c r="AN88" i="3"/>
  <c r="AO88" i="3" s="1"/>
  <c r="AN57" i="3"/>
  <c r="AO57" i="3" s="1"/>
  <c r="AN56" i="3"/>
  <c r="AO56" i="3" s="1"/>
  <c r="AN55" i="3"/>
  <c r="AO55" i="3" s="1"/>
  <c r="AN54" i="3"/>
  <c r="AO54" i="3" s="1"/>
  <c r="AN53" i="3"/>
  <c r="AO53" i="3" s="1"/>
  <c r="AN52" i="3"/>
  <c r="AO52" i="3" s="1"/>
  <c r="AN51" i="3"/>
  <c r="AO51" i="3" s="1"/>
  <c r="AN50" i="3"/>
  <c r="AO50" i="3" s="1"/>
  <c r="AN49" i="3"/>
  <c r="AO49" i="3" s="1"/>
  <c r="AN48" i="3"/>
  <c r="AO48" i="3" s="1"/>
  <c r="AN23" i="3"/>
  <c r="AO23" i="3" s="1"/>
  <c r="AN22" i="3"/>
  <c r="AO22" i="3" s="1"/>
  <c r="AN21" i="3"/>
  <c r="AO21" i="3" s="1"/>
  <c r="AN20" i="3"/>
  <c r="AO20" i="3" s="1"/>
  <c r="AN19" i="3"/>
  <c r="AO19" i="3" s="1"/>
  <c r="AO302" i="3"/>
  <c r="AO301" i="3"/>
  <c r="AO300" i="3"/>
  <c r="AO299" i="3"/>
  <c r="AO298" i="3"/>
  <c r="AO295" i="3"/>
  <c r="AO294" i="3"/>
  <c r="AO293" i="3"/>
  <c r="AO292" i="3"/>
  <c r="AO291" i="3"/>
  <c r="AO288" i="3"/>
  <c r="AO287" i="3"/>
  <c r="AO286" i="3"/>
  <c r="AO285" i="3"/>
  <c r="AO284" i="3"/>
  <c r="AO281" i="3"/>
  <c r="AO280" i="3"/>
  <c r="AO279" i="3"/>
  <c r="AO278" i="3"/>
  <c r="AO277" i="3"/>
  <c r="AO274" i="3"/>
  <c r="AO273" i="3"/>
  <c r="AO272" i="3"/>
  <c r="AO271" i="3"/>
  <c r="AO270" i="3"/>
  <c r="AO267" i="3"/>
  <c r="AO266" i="3"/>
  <c r="AO265" i="3"/>
  <c r="AO264" i="3"/>
  <c r="AO263" i="3"/>
  <c r="AO260" i="3"/>
  <c r="AO259" i="3"/>
  <c r="AO258" i="3"/>
  <c r="AO257" i="3"/>
  <c r="AO256" i="3"/>
  <c r="AO253" i="3"/>
  <c r="AO252" i="3"/>
  <c r="AO251" i="3"/>
  <c r="AO250" i="3"/>
  <c r="AO249" i="3"/>
  <c r="AO246" i="3"/>
  <c r="AO245" i="3"/>
  <c r="AO244" i="3"/>
  <c r="AO243" i="3"/>
  <c r="AO242" i="3"/>
  <c r="AO239" i="3"/>
  <c r="AO238" i="3"/>
  <c r="AO237" i="3"/>
  <c r="AO236" i="3"/>
  <c r="AO235" i="3"/>
  <c r="AO232" i="3"/>
  <c r="AO231" i="3"/>
  <c r="AO230" i="3"/>
  <c r="AO229" i="3"/>
  <c r="AO228" i="3"/>
  <c r="AO225" i="3"/>
  <c r="AO224" i="3"/>
  <c r="AO223" i="3"/>
  <c r="AO222" i="3"/>
  <c r="AO221" i="3"/>
  <c r="AO218" i="3"/>
  <c r="AO217" i="3"/>
  <c r="AO216" i="3"/>
  <c r="AO215" i="3"/>
  <c r="AO214" i="3"/>
  <c r="AO211" i="3"/>
  <c r="AO210" i="3"/>
  <c r="AO209" i="3"/>
  <c r="AO208" i="3"/>
  <c r="AO207" i="3"/>
  <c r="AO200" i="3"/>
  <c r="AO197" i="3"/>
  <c r="AO183" i="3"/>
  <c r="AO182" i="3"/>
  <c r="AO181" i="3"/>
  <c r="AO180" i="3"/>
  <c r="AO179" i="3"/>
  <c r="AO134" i="3"/>
  <c r="AO127" i="3"/>
  <c r="AO126" i="3"/>
  <c r="AO125" i="3"/>
  <c r="AO124" i="3"/>
  <c r="AO123" i="3"/>
  <c r="AO120" i="3"/>
  <c r="AO119" i="3"/>
  <c r="AO118" i="3"/>
  <c r="AO117" i="3"/>
  <c r="AO116" i="3"/>
  <c r="AO113" i="3"/>
  <c r="AO112" i="3"/>
  <c r="AO111" i="3"/>
  <c r="AO110" i="3"/>
  <c r="AO109" i="3"/>
  <c r="AO106" i="3"/>
  <c r="AO105" i="3"/>
  <c r="AO104" i="3"/>
  <c r="AO103" i="3"/>
  <c r="AO102" i="3"/>
  <c r="AO99" i="3"/>
  <c r="AO98" i="3"/>
  <c r="AO97" i="3"/>
  <c r="AO96" i="3"/>
  <c r="AO95" i="3"/>
  <c r="AO85" i="3"/>
  <c r="AO84" i="3"/>
  <c r="AO83" i="3"/>
  <c r="AO82" i="3"/>
  <c r="AO81" i="3"/>
  <c r="AO65" i="3"/>
  <c r="AO64" i="3"/>
  <c r="AO63" i="3"/>
  <c r="AO62" i="3"/>
  <c r="AO61" i="3"/>
  <c r="AO44" i="3"/>
  <c r="AO43" i="3"/>
  <c r="AO42" i="3"/>
  <c r="AO41" i="3"/>
  <c r="AO40" i="3"/>
  <c r="AO37" i="3"/>
  <c r="AO36" i="3"/>
  <c r="AO35" i="3"/>
  <c r="AO34" i="3"/>
  <c r="AO33" i="3"/>
  <c r="AO30" i="3"/>
  <c r="AO29" i="3"/>
  <c r="AO28" i="3"/>
  <c r="AO27" i="3"/>
  <c r="AO26" i="3"/>
  <c r="AO16" i="3"/>
  <c r="AO15" i="3"/>
  <c r="AO14" i="3"/>
  <c r="AO13" i="3"/>
  <c r="AO12" i="3"/>
  <c r="AO9" i="3"/>
  <c r="AO8" i="3"/>
  <c r="AO7" i="3"/>
  <c r="AO6" i="3"/>
  <c r="AO5" i="3"/>
  <c r="DY48" i="3" l="1"/>
  <c r="DY49" i="3"/>
  <c r="DY50" i="3"/>
  <c r="DY51" i="3"/>
  <c r="DY52" i="3"/>
  <c r="DY53" i="3"/>
  <c r="DY54" i="3"/>
  <c r="DY55" i="3"/>
  <c r="DY56" i="3"/>
  <c r="DY57" i="3"/>
  <c r="DY30" i="3"/>
  <c r="DY29" i="3"/>
  <c r="DY28" i="3"/>
  <c r="DY27" i="3"/>
  <c r="DY26" i="3"/>
  <c r="DY23" i="3"/>
  <c r="DY22" i="3"/>
  <c r="DY21" i="3"/>
  <c r="DY20" i="3"/>
  <c r="DY19" i="3"/>
  <c r="DY302" i="3"/>
  <c r="DY301" i="3"/>
  <c r="DY300" i="3"/>
  <c r="DY299" i="3"/>
  <c r="DY298" i="3"/>
  <c r="DY295" i="3"/>
  <c r="DY294" i="3"/>
  <c r="DY293" i="3"/>
  <c r="DY292" i="3"/>
  <c r="DY291" i="3"/>
  <c r="DY288" i="3"/>
  <c r="DY287" i="3"/>
  <c r="DY286" i="3"/>
  <c r="DY285" i="3"/>
  <c r="DY284" i="3"/>
  <c r="DY281" i="3"/>
  <c r="DY280" i="3"/>
  <c r="DY279" i="3"/>
  <c r="DY278" i="3"/>
  <c r="DY277" i="3"/>
  <c r="DY274" i="3"/>
  <c r="DY273" i="3"/>
  <c r="DY272" i="3"/>
  <c r="DY271" i="3"/>
  <c r="DY270" i="3"/>
  <c r="DY267" i="3"/>
  <c r="DY266" i="3"/>
  <c r="DY265" i="3"/>
  <c r="DY264" i="3"/>
  <c r="DY263" i="3"/>
  <c r="DY260" i="3"/>
  <c r="DY259" i="3"/>
  <c r="DY258" i="3"/>
  <c r="DY257" i="3"/>
  <c r="DY256" i="3"/>
  <c r="DY253" i="3"/>
  <c r="DY252" i="3"/>
  <c r="DY251" i="3"/>
  <c r="DY250" i="3"/>
  <c r="DY249" i="3"/>
  <c r="DY246" i="3"/>
  <c r="DY245" i="3"/>
  <c r="DY244" i="3"/>
  <c r="DY243" i="3"/>
  <c r="DY242" i="3"/>
  <c r="DY239" i="3"/>
  <c r="DY238" i="3"/>
  <c r="DY237" i="3"/>
  <c r="DY236" i="3"/>
  <c r="DY235" i="3"/>
  <c r="DY232" i="3"/>
  <c r="DY231" i="3"/>
  <c r="DY230" i="3"/>
  <c r="DY229" i="3"/>
  <c r="DY228" i="3"/>
  <c r="DY225" i="3"/>
  <c r="DY224" i="3"/>
  <c r="DY223" i="3"/>
  <c r="DY222" i="3"/>
  <c r="DY221" i="3"/>
  <c r="DY218" i="3"/>
  <c r="DY217" i="3"/>
  <c r="DY216" i="3"/>
  <c r="DY215" i="3"/>
  <c r="DY214" i="3"/>
  <c r="DY211" i="3"/>
  <c r="DY210" i="3"/>
  <c r="DY209" i="3"/>
  <c r="DY208" i="3"/>
  <c r="DY207" i="3"/>
  <c r="DY204" i="3"/>
  <c r="DY203" i="3"/>
  <c r="DY202" i="3"/>
  <c r="DY201" i="3"/>
  <c r="DY200" i="3"/>
  <c r="DY197" i="3"/>
  <c r="DY196" i="3"/>
  <c r="DY195" i="3"/>
  <c r="DY194" i="3"/>
  <c r="DY193" i="3"/>
  <c r="DY190" i="3"/>
  <c r="DY189" i="3"/>
  <c r="DY188" i="3"/>
  <c r="DY187" i="3"/>
  <c r="DY186" i="3"/>
  <c r="DY183" i="3"/>
  <c r="DY182" i="3"/>
  <c r="DY181" i="3"/>
  <c r="DY180" i="3"/>
  <c r="DY179" i="3"/>
  <c r="DY176" i="3"/>
  <c r="DY175" i="3"/>
  <c r="DY174" i="3"/>
  <c r="DY173" i="3"/>
  <c r="DY172" i="3"/>
  <c r="DY169" i="3"/>
  <c r="DY168" i="3"/>
  <c r="DY167" i="3"/>
  <c r="DY166" i="3"/>
  <c r="DY165" i="3"/>
  <c r="DY162" i="3"/>
  <c r="DY161" i="3"/>
  <c r="DY160" i="3"/>
  <c r="DY159" i="3"/>
  <c r="DY158" i="3"/>
  <c r="DY155" i="3"/>
  <c r="DY154" i="3"/>
  <c r="DY153" i="3"/>
  <c r="DY152" i="3"/>
  <c r="DY151" i="3"/>
  <c r="DY148" i="3"/>
  <c r="DY147" i="3"/>
  <c r="DY146" i="3"/>
  <c r="DY145" i="3"/>
  <c r="DY144" i="3"/>
  <c r="DY141" i="3"/>
  <c r="DY140" i="3"/>
  <c r="DY139" i="3"/>
  <c r="DY138" i="3"/>
  <c r="DY137" i="3"/>
  <c r="DY134" i="3"/>
  <c r="DY133" i="3"/>
  <c r="DY132" i="3"/>
  <c r="DY131" i="3"/>
  <c r="DY130" i="3"/>
  <c r="DY127" i="3"/>
  <c r="DY126" i="3"/>
  <c r="DY125" i="3"/>
  <c r="DY124" i="3"/>
  <c r="DY123" i="3"/>
  <c r="DY120" i="3"/>
  <c r="DY119" i="3"/>
  <c r="DY118" i="3"/>
  <c r="DY117" i="3"/>
  <c r="DY116" i="3"/>
  <c r="DY113" i="3"/>
  <c r="DY112" i="3"/>
  <c r="DY111" i="3"/>
  <c r="DY110" i="3"/>
  <c r="DY109" i="3"/>
  <c r="DY106" i="3"/>
  <c r="DY105" i="3"/>
  <c r="DY104" i="3"/>
  <c r="DY103" i="3"/>
  <c r="DY102" i="3"/>
  <c r="DY99" i="3"/>
  <c r="DY98" i="3"/>
  <c r="DY97" i="3"/>
  <c r="DY96" i="3"/>
  <c r="DY95" i="3"/>
  <c r="DY92" i="3"/>
  <c r="DY91" i="3"/>
  <c r="DY90" i="3"/>
  <c r="DY89" i="3"/>
  <c r="DY88" i="3"/>
  <c r="DY85" i="3"/>
  <c r="DY84" i="3"/>
  <c r="DY83" i="3"/>
  <c r="DY82" i="3"/>
  <c r="DY81" i="3"/>
  <c r="DY65" i="3"/>
  <c r="DY64" i="3"/>
  <c r="DY63" i="3"/>
  <c r="DY62" i="3"/>
  <c r="DY61" i="3"/>
  <c r="DY44" i="3"/>
  <c r="DY43" i="3"/>
  <c r="DY42" i="3"/>
  <c r="DY41" i="3"/>
  <c r="DY40" i="3"/>
  <c r="DY37" i="3"/>
  <c r="DY36" i="3"/>
  <c r="DY35" i="3"/>
  <c r="DY34" i="3"/>
  <c r="DY33" i="3"/>
  <c r="DY16" i="3"/>
  <c r="DY15" i="3"/>
  <c r="DY14" i="3"/>
  <c r="DY13" i="3"/>
  <c r="DY12" i="3"/>
  <c r="DI302" i="3"/>
  <c r="DI301" i="3"/>
  <c r="DI300" i="3"/>
  <c r="DI299" i="3"/>
  <c r="DI298" i="3"/>
  <c r="DI295" i="3"/>
  <c r="DI294" i="3"/>
  <c r="DI293" i="3"/>
  <c r="DI292" i="3"/>
  <c r="DI291" i="3"/>
  <c r="DI288" i="3"/>
  <c r="DI287" i="3"/>
  <c r="DI286" i="3"/>
  <c r="DI285" i="3"/>
  <c r="DI284" i="3"/>
  <c r="DI281" i="3"/>
  <c r="DI280" i="3"/>
  <c r="DI279" i="3"/>
  <c r="DI278" i="3"/>
  <c r="DI277" i="3"/>
  <c r="DI274" i="3"/>
  <c r="DI273" i="3"/>
  <c r="DI272" i="3"/>
  <c r="DI271" i="3"/>
  <c r="DI270" i="3"/>
  <c r="DI267" i="3"/>
  <c r="DI266" i="3"/>
  <c r="DI265" i="3"/>
  <c r="DI264" i="3"/>
  <c r="DI263" i="3"/>
  <c r="DI260" i="3"/>
  <c r="DI259" i="3"/>
  <c r="DI258" i="3"/>
  <c r="DI257" i="3"/>
  <c r="DI256" i="3"/>
  <c r="DI253" i="3"/>
  <c r="DI252" i="3"/>
  <c r="DI251" i="3"/>
  <c r="DI250" i="3"/>
  <c r="DI249" i="3"/>
  <c r="DI246" i="3"/>
  <c r="DI245" i="3"/>
  <c r="DI244" i="3"/>
  <c r="DI243" i="3"/>
  <c r="DI242" i="3"/>
  <c r="DI239" i="3"/>
  <c r="DI238" i="3"/>
  <c r="DI237" i="3"/>
  <c r="DI236" i="3"/>
  <c r="DI235" i="3"/>
  <c r="DI232" i="3"/>
  <c r="DI231" i="3"/>
  <c r="DI230" i="3"/>
  <c r="DI229" i="3"/>
  <c r="DI228" i="3"/>
  <c r="DI225" i="3"/>
  <c r="DI224" i="3"/>
  <c r="DI223" i="3"/>
  <c r="DI222" i="3"/>
  <c r="DI221" i="3"/>
  <c r="DI218" i="3"/>
  <c r="DI217" i="3"/>
  <c r="DI216" i="3"/>
  <c r="DI215" i="3"/>
  <c r="DI214" i="3"/>
  <c r="DI211" i="3"/>
  <c r="DI210" i="3"/>
  <c r="DI209" i="3"/>
  <c r="DI208" i="3"/>
  <c r="DI207" i="3"/>
  <c r="DI204" i="3"/>
  <c r="DI203" i="3"/>
  <c r="DI202" i="3"/>
  <c r="DI201" i="3"/>
  <c r="DI200" i="3"/>
  <c r="DI197" i="3"/>
  <c r="DI196" i="3"/>
  <c r="DI195" i="3"/>
  <c r="DI194" i="3"/>
  <c r="DI193" i="3"/>
  <c r="DI190" i="3"/>
  <c r="DI189" i="3"/>
  <c r="DI188" i="3"/>
  <c r="DI187" i="3"/>
  <c r="DI186" i="3"/>
  <c r="DI183" i="3"/>
  <c r="DI182" i="3"/>
  <c r="DI181" i="3"/>
  <c r="DI180" i="3"/>
  <c r="DI179" i="3"/>
  <c r="DI176" i="3"/>
  <c r="DI175" i="3"/>
  <c r="DI174" i="3"/>
  <c r="DI173" i="3"/>
  <c r="DI172" i="3"/>
  <c r="DI169" i="3"/>
  <c r="DI168" i="3"/>
  <c r="DI167" i="3"/>
  <c r="DI166" i="3"/>
  <c r="DI165" i="3"/>
  <c r="DI162" i="3"/>
  <c r="DI161" i="3"/>
  <c r="DI160" i="3"/>
  <c r="DI159" i="3"/>
  <c r="DI158" i="3"/>
  <c r="DI155" i="3"/>
  <c r="DI154" i="3"/>
  <c r="DI153" i="3"/>
  <c r="DI152" i="3"/>
  <c r="DI151" i="3"/>
  <c r="DI148" i="3"/>
  <c r="DI147" i="3"/>
  <c r="DI146" i="3"/>
  <c r="DI145" i="3"/>
  <c r="DI144" i="3"/>
  <c r="DI141" i="3"/>
  <c r="DI140" i="3"/>
  <c r="DI139" i="3"/>
  <c r="DI138" i="3"/>
  <c r="DI137" i="3"/>
  <c r="DI134" i="3"/>
  <c r="DI133" i="3"/>
  <c r="DI132" i="3"/>
  <c r="DI131" i="3"/>
  <c r="DI130" i="3"/>
  <c r="DI127" i="3"/>
  <c r="DI126" i="3"/>
  <c r="DI125" i="3"/>
  <c r="DI124" i="3"/>
  <c r="DI123" i="3"/>
  <c r="DI120" i="3"/>
  <c r="DI119" i="3"/>
  <c r="DI118" i="3"/>
  <c r="DI117" i="3"/>
  <c r="DI116" i="3"/>
  <c r="DI113" i="3"/>
  <c r="DI112" i="3"/>
  <c r="DI111" i="3"/>
  <c r="DI110" i="3"/>
  <c r="DI109" i="3"/>
  <c r="DI106" i="3"/>
  <c r="DI105" i="3"/>
  <c r="DI104" i="3"/>
  <c r="DI103" i="3"/>
  <c r="DI102" i="3"/>
  <c r="DI99" i="3"/>
  <c r="DI98" i="3"/>
  <c r="DI97" i="3"/>
  <c r="DI96" i="3"/>
  <c r="DI95" i="3"/>
  <c r="DI92" i="3"/>
  <c r="DI91" i="3"/>
  <c r="DI90" i="3"/>
  <c r="DI89" i="3"/>
  <c r="DI88" i="3"/>
  <c r="DI85" i="3"/>
  <c r="DI84" i="3"/>
  <c r="DI83" i="3"/>
  <c r="DI82" i="3"/>
  <c r="DI81" i="3"/>
  <c r="DI78" i="3"/>
  <c r="DI77" i="3"/>
  <c r="DI76" i="3"/>
  <c r="DI75" i="3"/>
  <c r="DI74" i="3"/>
  <c r="DI73" i="3"/>
  <c r="DI72" i="3"/>
  <c r="DI71" i="3"/>
  <c r="DI70" i="3"/>
  <c r="DI69" i="3"/>
  <c r="DI65" i="3"/>
  <c r="DI64" i="3"/>
  <c r="DI63" i="3"/>
  <c r="DI62" i="3"/>
  <c r="DI61" i="3"/>
  <c r="DI57" i="3"/>
  <c r="DI56" i="3"/>
  <c r="DI55" i="3"/>
  <c r="DI54" i="3"/>
  <c r="DI53" i="3"/>
  <c r="DI52" i="3"/>
  <c r="DI51" i="3"/>
  <c r="DI50" i="3"/>
  <c r="DI49" i="3"/>
  <c r="DI48" i="3"/>
  <c r="DI44" i="3"/>
  <c r="DI43" i="3"/>
  <c r="DI42" i="3"/>
  <c r="DI41" i="3"/>
  <c r="DI40" i="3"/>
  <c r="DI37" i="3"/>
  <c r="DI36" i="3"/>
  <c r="DI35" i="3"/>
  <c r="DI34" i="3"/>
  <c r="DI33" i="3"/>
  <c r="DI30" i="3"/>
  <c r="DI29" i="3"/>
  <c r="DI28" i="3"/>
  <c r="DI27" i="3"/>
  <c r="DI26" i="3"/>
  <c r="DI23" i="3"/>
  <c r="DI22" i="3"/>
  <c r="DI21" i="3"/>
  <c r="DI20" i="3"/>
  <c r="DI19" i="3"/>
  <c r="DI16" i="3"/>
  <c r="DI15" i="3"/>
  <c r="DI14" i="3"/>
  <c r="DI13" i="3"/>
  <c r="DI12" i="3"/>
  <c r="DI9" i="3"/>
  <c r="DI8" i="3"/>
  <c r="DI7" i="3"/>
  <c r="DI6" i="3"/>
  <c r="DI5" i="3"/>
  <c r="CG302" i="3"/>
  <c r="CG301" i="3"/>
  <c r="CG300" i="3"/>
  <c r="CG299" i="3"/>
  <c r="CG298" i="3"/>
  <c r="CG295" i="3"/>
  <c r="CG294" i="3"/>
  <c r="CG293" i="3"/>
  <c r="CG292" i="3"/>
  <c r="CG291" i="3"/>
  <c r="CG288" i="3"/>
  <c r="CG287" i="3"/>
  <c r="CG286" i="3"/>
  <c r="CG285" i="3"/>
  <c r="CG284" i="3"/>
  <c r="CG281" i="3"/>
  <c r="CG280" i="3"/>
  <c r="CG279" i="3"/>
  <c r="CG278" i="3"/>
  <c r="CG277" i="3"/>
  <c r="CG274" i="3"/>
  <c r="CG273" i="3"/>
  <c r="CG272" i="3"/>
  <c r="CG271" i="3"/>
  <c r="CG270" i="3"/>
  <c r="CG267" i="3"/>
  <c r="CG266" i="3"/>
  <c r="CG265" i="3"/>
  <c r="CG264" i="3"/>
  <c r="CG263" i="3"/>
  <c r="CG260" i="3"/>
  <c r="CG259" i="3"/>
  <c r="CG258" i="3"/>
  <c r="CG257" i="3"/>
  <c r="CG256" i="3"/>
  <c r="CG253" i="3"/>
  <c r="CG252" i="3"/>
  <c r="CG251" i="3"/>
  <c r="CG250" i="3"/>
  <c r="CG249" i="3"/>
  <c r="CG246" i="3"/>
  <c r="CG245" i="3"/>
  <c r="CG244" i="3"/>
  <c r="CG243" i="3"/>
  <c r="CG242" i="3"/>
  <c r="CG239" i="3"/>
  <c r="CG238" i="3"/>
  <c r="CG237" i="3"/>
  <c r="CG236" i="3"/>
  <c r="CG235" i="3"/>
  <c r="CG232" i="3"/>
  <c r="CG231" i="3"/>
  <c r="CG230" i="3"/>
  <c r="CG229" i="3"/>
  <c r="CG228" i="3"/>
  <c r="CG225" i="3"/>
  <c r="CG224" i="3"/>
  <c r="CG223" i="3"/>
  <c r="CG222" i="3"/>
  <c r="CG221" i="3"/>
  <c r="CG218" i="3"/>
  <c r="CG217" i="3"/>
  <c r="CG216" i="3"/>
  <c r="CG215" i="3"/>
  <c r="CG214" i="3"/>
  <c r="CG211" i="3"/>
  <c r="CG210" i="3"/>
  <c r="CG209" i="3"/>
  <c r="CG208" i="3"/>
  <c r="CG207" i="3"/>
  <c r="CG204" i="3"/>
  <c r="CG203" i="3"/>
  <c r="CG202" i="3"/>
  <c r="CG201" i="3"/>
  <c r="CG200" i="3"/>
  <c r="CG197" i="3"/>
  <c r="CG196" i="3"/>
  <c r="CG195" i="3"/>
  <c r="CG194" i="3"/>
  <c r="CG193" i="3"/>
  <c r="CG190" i="3"/>
  <c r="CG189" i="3"/>
  <c r="CG188" i="3"/>
  <c r="CG187" i="3"/>
  <c r="CG186" i="3"/>
  <c r="CG183" i="3"/>
  <c r="CG182" i="3"/>
  <c r="CG181" i="3"/>
  <c r="CG180" i="3"/>
  <c r="CG179" i="3"/>
  <c r="CG176" i="3"/>
  <c r="CG175" i="3"/>
  <c r="CG174" i="3"/>
  <c r="CG173" i="3"/>
  <c r="CG172" i="3"/>
  <c r="CG169" i="3"/>
  <c r="CG168" i="3"/>
  <c r="CG167" i="3"/>
  <c r="CG166" i="3"/>
  <c r="CG165" i="3"/>
  <c r="CG162" i="3"/>
  <c r="CG161" i="3"/>
  <c r="CG160" i="3"/>
  <c r="CG159" i="3"/>
  <c r="CG158" i="3"/>
  <c r="CG155" i="3"/>
  <c r="CG154" i="3"/>
  <c r="CG153" i="3"/>
  <c r="CG152" i="3"/>
  <c r="CG151" i="3"/>
  <c r="CG148" i="3"/>
  <c r="CG147" i="3"/>
  <c r="CG146" i="3"/>
  <c r="CG145" i="3"/>
  <c r="CG144" i="3"/>
  <c r="CG141" i="3"/>
  <c r="CG140" i="3"/>
  <c r="CG139" i="3"/>
  <c r="CG138" i="3"/>
  <c r="CG137" i="3"/>
  <c r="CG134" i="3"/>
  <c r="CG133" i="3"/>
  <c r="CG132" i="3"/>
  <c r="CG131" i="3"/>
  <c r="CG130" i="3"/>
  <c r="CG127" i="3"/>
  <c r="CG126" i="3"/>
  <c r="CG125" i="3"/>
  <c r="CG124" i="3"/>
  <c r="CG123" i="3"/>
  <c r="CG120" i="3"/>
  <c r="CG119" i="3"/>
  <c r="CG118" i="3"/>
  <c r="CG117" i="3"/>
  <c r="CG116" i="3"/>
  <c r="CG113" i="3"/>
  <c r="CG112" i="3"/>
  <c r="CG111" i="3"/>
  <c r="CG110" i="3"/>
  <c r="CG109" i="3"/>
  <c r="CG106" i="3"/>
  <c r="CG105" i="3"/>
  <c r="CG104" i="3"/>
  <c r="CG103" i="3"/>
  <c r="CG102" i="3"/>
  <c r="CG99" i="3"/>
  <c r="CG98" i="3"/>
  <c r="CG97" i="3"/>
  <c r="CG96" i="3"/>
  <c r="CG95" i="3"/>
  <c r="CG92" i="3"/>
  <c r="CG91" i="3"/>
  <c r="CG90" i="3"/>
  <c r="CG89" i="3"/>
  <c r="CG88" i="3"/>
  <c r="CG85" i="3"/>
  <c r="CG84" i="3"/>
  <c r="CG83" i="3"/>
  <c r="CG82" i="3"/>
  <c r="CG81" i="3"/>
  <c r="CG78" i="3"/>
  <c r="CG77" i="3"/>
  <c r="CG76" i="3"/>
  <c r="CG75" i="3"/>
  <c r="CG74" i="3"/>
  <c r="CG73" i="3"/>
  <c r="CG72" i="3"/>
  <c r="CG71" i="3"/>
  <c r="CG70" i="3"/>
  <c r="CG69" i="3"/>
  <c r="CG65" i="3"/>
  <c r="CG64" i="3"/>
  <c r="CG63" i="3"/>
  <c r="CG62" i="3"/>
  <c r="CG61" i="3"/>
  <c r="CG57" i="3"/>
  <c r="CG56" i="3"/>
  <c r="CG55" i="3"/>
  <c r="CG54" i="3"/>
  <c r="CG53" i="3"/>
  <c r="CG52" i="3"/>
  <c r="CG51" i="3"/>
  <c r="CG50" i="3"/>
  <c r="CG49" i="3"/>
  <c r="CG48" i="3"/>
  <c r="CG44" i="3"/>
  <c r="CG43" i="3"/>
  <c r="CG42" i="3"/>
  <c r="CG41" i="3"/>
  <c r="CG40" i="3"/>
  <c r="CG37" i="3"/>
  <c r="CG36" i="3"/>
  <c r="CG35" i="3"/>
  <c r="CG34" i="3"/>
  <c r="CG33" i="3"/>
  <c r="CG30" i="3"/>
  <c r="CG29" i="3"/>
  <c r="CG28" i="3"/>
  <c r="CG27" i="3"/>
  <c r="CG26" i="3"/>
  <c r="CG23" i="3"/>
  <c r="CG22" i="3"/>
  <c r="CG21" i="3"/>
  <c r="CG20" i="3"/>
  <c r="CG19" i="3"/>
  <c r="CG16" i="3"/>
  <c r="CG15" i="3"/>
  <c r="CG14" i="3"/>
  <c r="CG13" i="3"/>
  <c r="CG12" i="3"/>
  <c r="CG9" i="3"/>
  <c r="CG8" i="3"/>
  <c r="CG7" i="3"/>
  <c r="CG6" i="3"/>
  <c r="CG5" i="3"/>
  <c r="BQ302" i="3"/>
  <c r="BQ301" i="3"/>
  <c r="BQ300" i="3"/>
  <c r="BQ299" i="3"/>
  <c r="BQ298" i="3"/>
  <c r="BQ295" i="3"/>
  <c r="BQ294" i="3"/>
  <c r="BQ293" i="3"/>
  <c r="BQ292" i="3"/>
  <c r="BQ291" i="3"/>
  <c r="BQ288" i="3"/>
  <c r="BQ287" i="3"/>
  <c r="BQ286" i="3"/>
  <c r="BQ285" i="3"/>
  <c r="BQ284" i="3"/>
  <c r="BQ281" i="3"/>
  <c r="BQ280" i="3"/>
  <c r="BQ279" i="3"/>
  <c r="BQ278" i="3"/>
  <c r="BQ277" i="3"/>
  <c r="BQ274" i="3"/>
  <c r="BQ273" i="3"/>
  <c r="BQ272" i="3"/>
  <c r="BQ271" i="3"/>
  <c r="BQ270" i="3"/>
  <c r="BQ267" i="3"/>
  <c r="BQ266" i="3"/>
  <c r="BQ265" i="3"/>
  <c r="BQ264" i="3"/>
  <c r="BQ263" i="3"/>
  <c r="BQ260" i="3"/>
  <c r="BQ259" i="3"/>
  <c r="BQ258" i="3"/>
  <c r="BQ257" i="3"/>
  <c r="BQ256" i="3"/>
  <c r="BQ253" i="3"/>
  <c r="BQ252" i="3"/>
  <c r="BQ251" i="3"/>
  <c r="BQ250" i="3"/>
  <c r="BQ249" i="3"/>
  <c r="BQ246" i="3"/>
  <c r="BQ245" i="3"/>
  <c r="BQ244" i="3"/>
  <c r="BQ243" i="3"/>
  <c r="BQ242" i="3"/>
  <c r="BQ239" i="3"/>
  <c r="BQ238" i="3"/>
  <c r="BQ237" i="3"/>
  <c r="BQ236" i="3"/>
  <c r="BQ235" i="3"/>
  <c r="BQ232" i="3"/>
  <c r="BQ231" i="3"/>
  <c r="BQ230" i="3"/>
  <c r="BQ229" i="3"/>
  <c r="BQ228" i="3"/>
  <c r="BQ225" i="3"/>
  <c r="BQ224" i="3"/>
  <c r="BQ223" i="3"/>
  <c r="BQ222" i="3"/>
  <c r="BQ221" i="3"/>
  <c r="BQ218" i="3"/>
  <c r="BQ217" i="3"/>
  <c r="BQ216" i="3"/>
  <c r="BQ215" i="3"/>
  <c r="BQ214" i="3"/>
  <c r="BQ211" i="3"/>
  <c r="BQ210" i="3"/>
  <c r="BQ209" i="3"/>
  <c r="BQ208" i="3"/>
  <c r="BQ207" i="3"/>
  <c r="BQ204" i="3"/>
  <c r="BQ203" i="3"/>
  <c r="BQ202" i="3"/>
  <c r="BQ201" i="3"/>
  <c r="BQ200" i="3"/>
  <c r="BQ197" i="3"/>
  <c r="BQ196" i="3"/>
  <c r="BQ195" i="3"/>
  <c r="BQ194" i="3"/>
  <c r="BQ193" i="3"/>
  <c r="BQ190" i="3"/>
  <c r="BQ189" i="3"/>
  <c r="BQ188" i="3"/>
  <c r="BQ187" i="3"/>
  <c r="BQ186" i="3"/>
  <c r="BQ183" i="3"/>
  <c r="BQ182" i="3"/>
  <c r="BQ181" i="3"/>
  <c r="BQ180" i="3"/>
  <c r="BQ179" i="3"/>
  <c r="BQ176" i="3"/>
  <c r="BQ175" i="3"/>
  <c r="BQ174" i="3"/>
  <c r="BQ173" i="3"/>
  <c r="BQ172" i="3"/>
  <c r="BQ169" i="3"/>
  <c r="BQ168" i="3"/>
  <c r="BQ167" i="3"/>
  <c r="BQ166" i="3"/>
  <c r="BQ165" i="3"/>
  <c r="BQ162" i="3"/>
  <c r="BQ161" i="3"/>
  <c r="BQ160" i="3"/>
  <c r="BQ159" i="3"/>
  <c r="BQ158" i="3"/>
  <c r="BQ155" i="3"/>
  <c r="BQ154" i="3"/>
  <c r="BQ153" i="3"/>
  <c r="BQ152" i="3"/>
  <c r="BQ151" i="3"/>
  <c r="BQ148" i="3"/>
  <c r="BQ147" i="3"/>
  <c r="BQ146" i="3"/>
  <c r="BQ145" i="3"/>
  <c r="BQ144" i="3"/>
  <c r="BQ141" i="3"/>
  <c r="BQ140" i="3"/>
  <c r="BQ139" i="3"/>
  <c r="BQ138" i="3"/>
  <c r="BQ137" i="3"/>
  <c r="BQ134" i="3"/>
  <c r="BQ133" i="3"/>
  <c r="BQ132" i="3"/>
  <c r="BQ131" i="3"/>
  <c r="BQ130" i="3"/>
  <c r="BQ127" i="3"/>
  <c r="BQ126" i="3"/>
  <c r="BQ125" i="3"/>
  <c r="BQ124" i="3"/>
  <c r="BQ123" i="3"/>
  <c r="BQ120" i="3"/>
  <c r="BQ119" i="3"/>
  <c r="BQ118" i="3"/>
  <c r="BQ117" i="3"/>
  <c r="BQ116" i="3"/>
  <c r="BQ113" i="3"/>
  <c r="BQ112" i="3"/>
  <c r="BQ111" i="3"/>
  <c r="BQ110" i="3"/>
  <c r="BQ109" i="3"/>
  <c r="BQ106" i="3"/>
  <c r="BQ105" i="3"/>
  <c r="BQ104" i="3"/>
  <c r="BQ103" i="3"/>
  <c r="BQ102" i="3"/>
  <c r="BQ99" i="3"/>
  <c r="BQ98" i="3"/>
  <c r="BQ97" i="3"/>
  <c r="BQ96" i="3"/>
  <c r="BQ95" i="3"/>
  <c r="BQ92" i="3"/>
  <c r="BQ91" i="3"/>
  <c r="BQ90" i="3"/>
  <c r="BQ89" i="3"/>
  <c r="BQ88" i="3"/>
  <c r="BQ85" i="3"/>
  <c r="BQ84" i="3"/>
  <c r="BQ83" i="3"/>
  <c r="BQ82" i="3"/>
  <c r="BQ81" i="3"/>
  <c r="BQ65" i="3"/>
  <c r="BQ64" i="3"/>
  <c r="BQ63" i="3"/>
  <c r="BQ62" i="3"/>
  <c r="BQ61" i="3"/>
  <c r="BQ57" i="3"/>
  <c r="BQ56" i="3"/>
  <c r="BQ55" i="3"/>
  <c r="BQ54" i="3"/>
  <c r="BQ53" i="3"/>
  <c r="BQ52" i="3"/>
  <c r="BQ51" i="3"/>
  <c r="BQ50" i="3"/>
  <c r="BQ49" i="3"/>
  <c r="BQ48" i="3"/>
  <c r="BQ44" i="3"/>
  <c r="BQ43" i="3"/>
  <c r="BQ42" i="3"/>
  <c r="BQ41" i="3"/>
  <c r="BQ40" i="3"/>
  <c r="BQ37" i="3"/>
  <c r="BQ36" i="3"/>
  <c r="BQ35" i="3"/>
  <c r="BQ34" i="3"/>
  <c r="BQ33" i="3"/>
  <c r="BQ30" i="3"/>
  <c r="BQ29" i="3"/>
  <c r="BQ28" i="3"/>
  <c r="BQ27" i="3"/>
  <c r="BQ26" i="3"/>
  <c r="BQ23" i="3"/>
  <c r="BQ22" i="3"/>
  <c r="BQ21" i="3"/>
  <c r="BQ20" i="3"/>
  <c r="BQ19" i="3"/>
  <c r="BQ16" i="3"/>
  <c r="BQ15" i="3"/>
  <c r="BQ14" i="3"/>
  <c r="BQ13" i="3"/>
  <c r="BQ12" i="3"/>
  <c r="BQ9" i="3"/>
  <c r="BQ8" i="3"/>
  <c r="BQ7" i="3"/>
  <c r="BQ6" i="3"/>
  <c r="BQ5" i="3"/>
  <c r="BA302" i="3"/>
  <c r="BA301" i="3"/>
  <c r="BA300" i="3"/>
  <c r="BA299" i="3"/>
  <c r="BA298" i="3"/>
  <c r="BA295" i="3"/>
  <c r="BA294" i="3"/>
  <c r="BA293" i="3"/>
  <c r="BA292" i="3"/>
  <c r="BA291" i="3"/>
  <c r="BA288" i="3"/>
  <c r="BA287" i="3"/>
  <c r="BA286" i="3"/>
  <c r="BA285" i="3"/>
  <c r="BA284" i="3"/>
  <c r="BA281" i="3"/>
  <c r="BA280" i="3"/>
  <c r="BA279" i="3"/>
  <c r="BA278" i="3"/>
  <c r="BA277" i="3"/>
  <c r="BA274" i="3"/>
  <c r="BA273" i="3"/>
  <c r="BA272" i="3"/>
  <c r="BA271" i="3"/>
  <c r="BA270" i="3"/>
  <c r="BA267" i="3"/>
  <c r="BA266" i="3"/>
  <c r="BA265" i="3"/>
  <c r="BA264" i="3"/>
  <c r="BA263" i="3"/>
  <c r="BA260" i="3"/>
  <c r="BA259" i="3"/>
  <c r="BA258" i="3"/>
  <c r="BA257" i="3"/>
  <c r="BA256" i="3"/>
  <c r="BA253" i="3"/>
  <c r="BA252" i="3"/>
  <c r="BA251" i="3"/>
  <c r="BA250" i="3"/>
  <c r="BA249" i="3"/>
  <c r="BA246" i="3"/>
  <c r="BA245" i="3"/>
  <c r="BA244" i="3"/>
  <c r="BA243" i="3"/>
  <c r="BA242" i="3"/>
  <c r="BA239" i="3"/>
  <c r="BA238" i="3"/>
  <c r="BA237" i="3"/>
  <c r="BA236" i="3"/>
  <c r="BA235" i="3"/>
  <c r="BA232" i="3"/>
  <c r="BA231" i="3"/>
  <c r="BA230" i="3"/>
  <c r="BA229" i="3"/>
  <c r="BA228" i="3"/>
  <c r="BA225" i="3"/>
  <c r="BA224" i="3"/>
  <c r="BA223" i="3"/>
  <c r="BA222" i="3"/>
  <c r="BA221" i="3"/>
  <c r="BA218" i="3"/>
  <c r="BA217" i="3"/>
  <c r="BA216" i="3"/>
  <c r="BA215" i="3"/>
  <c r="BA214" i="3"/>
  <c r="BA211" i="3"/>
  <c r="BA210" i="3"/>
  <c r="BA209" i="3"/>
  <c r="BA208" i="3"/>
  <c r="BA207" i="3"/>
  <c r="BA204" i="3"/>
  <c r="BA203" i="3"/>
  <c r="BA202" i="3"/>
  <c r="BA201" i="3"/>
  <c r="BA200" i="3"/>
  <c r="BA197" i="3"/>
  <c r="BA196" i="3"/>
  <c r="BA195" i="3"/>
  <c r="BA194" i="3"/>
  <c r="BA193" i="3"/>
  <c r="BA190" i="3"/>
  <c r="BA189" i="3"/>
  <c r="BA188" i="3"/>
  <c r="BA187" i="3"/>
  <c r="BA186" i="3"/>
  <c r="BA183" i="3"/>
  <c r="BA182" i="3"/>
  <c r="BA181" i="3"/>
  <c r="BA180" i="3"/>
  <c r="BA179" i="3"/>
  <c r="BA176" i="3"/>
  <c r="BA175" i="3"/>
  <c r="BA174" i="3"/>
  <c r="BA173" i="3"/>
  <c r="BA172" i="3"/>
  <c r="BA169" i="3"/>
  <c r="BA168" i="3"/>
  <c r="BA167" i="3"/>
  <c r="BA166" i="3"/>
  <c r="BA165" i="3"/>
  <c r="BA162" i="3"/>
  <c r="BA161" i="3"/>
  <c r="BA160" i="3"/>
  <c r="BA159" i="3"/>
  <c r="BA158" i="3"/>
  <c r="BA155" i="3"/>
  <c r="BA154" i="3"/>
  <c r="BA153" i="3"/>
  <c r="BA152" i="3"/>
  <c r="BA151" i="3"/>
  <c r="BA148" i="3"/>
  <c r="BA147" i="3"/>
  <c r="BA146" i="3"/>
  <c r="BA145" i="3"/>
  <c r="BA144" i="3"/>
  <c r="BA141" i="3"/>
  <c r="BA140" i="3"/>
  <c r="BA139" i="3"/>
  <c r="BA138" i="3"/>
  <c r="BA137" i="3"/>
  <c r="BA134" i="3"/>
  <c r="BA133" i="3"/>
  <c r="BA132" i="3"/>
  <c r="BA131" i="3"/>
  <c r="BA130" i="3"/>
  <c r="BA127" i="3"/>
  <c r="BA126" i="3"/>
  <c r="BA125" i="3"/>
  <c r="BA124" i="3"/>
  <c r="BA123" i="3"/>
  <c r="BA120" i="3"/>
  <c r="BA119" i="3"/>
  <c r="BA118" i="3"/>
  <c r="BA117" i="3"/>
  <c r="BA116" i="3"/>
  <c r="BA113" i="3"/>
  <c r="BA112" i="3"/>
  <c r="BA111" i="3"/>
  <c r="BA110" i="3"/>
  <c r="BA109" i="3"/>
  <c r="BA106" i="3"/>
  <c r="BA105" i="3"/>
  <c r="BA104" i="3"/>
  <c r="BA103" i="3"/>
  <c r="BA102" i="3"/>
  <c r="BA99" i="3"/>
  <c r="BA98" i="3"/>
  <c r="BA97" i="3"/>
  <c r="BA96" i="3"/>
  <c r="BA95" i="3"/>
  <c r="BA92" i="3"/>
  <c r="BA91" i="3"/>
  <c r="BA90" i="3"/>
  <c r="BA89" i="3"/>
  <c r="BA88" i="3"/>
  <c r="BA85" i="3"/>
  <c r="BA84" i="3"/>
  <c r="BA83" i="3"/>
  <c r="BA82" i="3"/>
  <c r="BA81" i="3"/>
  <c r="BA65" i="3"/>
  <c r="BA64" i="3"/>
  <c r="BA63" i="3"/>
  <c r="BA62" i="3"/>
  <c r="BA61" i="3"/>
  <c r="BA57" i="3"/>
  <c r="BA56" i="3"/>
  <c r="BA55" i="3"/>
  <c r="BA54" i="3"/>
  <c r="BA53" i="3"/>
  <c r="BA52" i="3"/>
  <c r="BA51" i="3"/>
  <c r="BA50" i="3"/>
  <c r="BA49" i="3"/>
  <c r="BA48" i="3"/>
  <c r="BA44" i="3"/>
  <c r="BA43" i="3"/>
  <c r="BA42" i="3"/>
  <c r="BA41" i="3"/>
  <c r="BA40" i="3"/>
  <c r="BA37" i="3"/>
  <c r="BA36" i="3"/>
  <c r="BA35" i="3"/>
  <c r="BA34" i="3"/>
  <c r="BA33" i="3"/>
  <c r="BA30" i="3"/>
  <c r="BA29" i="3"/>
  <c r="BA28" i="3"/>
  <c r="BA27" i="3"/>
  <c r="BA26" i="3"/>
  <c r="BA23" i="3"/>
  <c r="BA22" i="3"/>
  <c r="BA21" i="3"/>
  <c r="BA20" i="3"/>
  <c r="BA19" i="3"/>
  <c r="BA16" i="3"/>
  <c r="BA15" i="3"/>
  <c r="BA14" i="3"/>
  <c r="BA13" i="3"/>
  <c r="BA12" i="3"/>
  <c r="BA9" i="3"/>
  <c r="BA8" i="3"/>
  <c r="BA7" i="3"/>
  <c r="BA6" i="3"/>
  <c r="BA5" i="3"/>
  <c r="AK302" i="3"/>
  <c r="AK301" i="3"/>
  <c r="AK300" i="3"/>
  <c r="AK299" i="3"/>
  <c r="AK298" i="3"/>
  <c r="AK295" i="3"/>
  <c r="AK294" i="3"/>
  <c r="AK293" i="3"/>
  <c r="AK292" i="3"/>
  <c r="AK291" i="3"/>
  <c r="AK288" i="3"/>
  <c r="AK287" i="3"/>
  <c r="AK286" i="3"/>
  <c r="AK285" i="3"/>
  <c r="AK284" i="3"/>
  <c r="AK281" i="3"/>
  <c r="AK280" i="3"/>
  <c r="AK279" i="3"/>
  <c r="AK278" i="3"/>
  <c r="AK277" i="3"/>
  <c r="AK274" i="3"/>
  <c r="AK273" i="3"/>
  <c r="AK272" i="3"/>
  <c r="AK271" i="3"/>
  <c r="AK270" i="3"/>
  <c r="AK267" i="3"/>
  <c r="AK266" i="3"/>
  <c r="AK265" i="3"/>
  <c r="AK264" i="3"/>
  <c r="AK263" i="3"/>
  <c r="AK260" i="3"/>
  <c r="AK259" i="3"/>
  <c r="AK258" i="3"/>
  <c r="AK257" i="3"/>
  <c r="AK256" i="3"/>
  <c r="AK253" i="3"/>
  <c r="AK252" i="3"/>
  <c r="AK251" i="3"/>
  <c r="AK250" i="3"/>
  <c r="AK249" i="3"/>
  <c r="AK246" i="3"/>
  <c r="AK245" i="3"/>
  <c r="AK244" i="3"/>
  <c r="AK243" i="3"/>
  <c r="AK242" i="3"/>
  <c r="AK239" i="3"/>
  <c r="AK238" i="3"/>
  <c r="AK237" i="3"/>
  <c r="AK236" i="3"/>
  <c r="AK235" i="3"/>
  <c r="AK232" i="3"/>
  <c r="AK231" i="3"/>
  <c r="AK230" i="3"/>
  <c r="AK229" i="3"/>
  <c r="AK228" i="3"/>
  <c r="AK225" i="3"/>
  <c r="AK224" i="3"/>
  <c r="AK223" i="3"/>
  <c r="AK222" i="3"/>
  <c r="AK221" i="3"/>
  <c r="AK218" i="3"/>
  <c r="AK217" i="3"/>
  <c r="AK216" i="3"/>
  <c r="AK215" i="3"/>
  <c r="AK214" i="3"/>
  <c r="AK211" i="3"/>
  <c r="AK210" i="3"/>
  <c r="AK209" i="3"/>
  <c r="AK208" i="3"/>
  <c r="AK207" i="3"/>
  <c r="AK204" i="3"/>
  <c r="AK203" i="3"/>
  <c r="AK202" i="3"/>
  <c r="AK201" i="3"/>
  <c r="AK200" i="3"/>
  <c r="AK197" i="3"/>
  <c r="AK196" i="3"/>
  <c r="AK195" i="3"/>
  <c r="AK194" i="3"/>
  <c r="AK193" i="3"/>
  <c r="AK190" i="3"/>
  <c r="AK189" i="3"/>
  <c r="AK188" i="3"/>
  <c r="AK187" i="3"/>
  <c r="AK186" i="3"/>
  <c r="AK183" i="3"/>
  <c r="AK182" i="3"/>
  <c r="AK181" i="3"/>
  <c r="AK180" i="3"/>
  <c r="AK179" i="3"/>
  <c r="AK176" i="3"/>
  <c r="AK175" i="3"/>
  <c r="AK174" i="3"/>
  <c r="AK173" i="3"/>
  <c r="AK172" i="3"/>
  <c r="AK169" i="3"/>
  <c r="AK168" i="3"/>
  <c r="AK167" i="3"/>
  <c r="AK166" i="3"/>
  <c r="AK165" i="3"/>
  <c r="AK162" i="3"/>
  <c r="AK161" i="3"/>
  <c r="AK160" i="3"/>
  <c r="AK159" i="3"/>
  <c r="AK158" i="3"/>
  <c r="AK155" i="3"/>
  <c r="AK154" i="3"/>
  <c r="AK153" i="3"/>
  <c r="AK152" i="3"/>
  <c r="AK151" i="3"/>
  <c r="AK148" i="3"/>
  <c r="AK147" i="3"/>
  <c r="AK146" i="3"/>
  <c r="AK145" i="3"/>
  <c r="AK144" i="3"/>
  <c r="AK141" i="3"/>
  <c r="AK140" i="3"/>
  <c r="AK139" i="3"/>
  <c r="AK138" i="3"/>
  <c r="AK137" i="3"/>
  <c r="AK134" i="3"/>
  <c r="AK133" i="3"/>
  <c r="AK132" i="3"/>
  <c r="AK131" i="3"/>
  <c r="AK130" i="3"/>
  <c r="AK127" i="3"/>
  <c r="AK126" i="3"/>
  <c r="AK125" i="3"/>
  <c r="AK124" i="3"/>
  <c r="AK123" i="3"/>
  <c r="AK120" i="3"/>
  <c r="AK119" i="3"/>
  <c r="AK118" i="3"/>
  <c r="AK117" i="3"/>
  <c r="AK116" i="3"/>
  <c r="AK113" i="3"/>
  <c r="AK112" i="3"/>
  <c r="AK111" i="3"/>
  <c r="AK110" i="3"/>
  <c r="AK109" i="3"/>
  <c r="AK106" i="3"/>
  <c r="AK105" i="3"/>
  <c r="AK104" i="3"/>
  <c r="AK103" i="3"/>
  <c r="AK102" i="3"/>
  <c r="AK99" i="3"/>
  <c r="AK98" i="3"/>
  <c r="AK97" i="3"/>
  <c r="AK96" i="3"/>
  <c r="AK95" i="3"/>
  <c r="AK92" i="3"/>
  <c r="AK91" i="3"/>
  <c r="AK90" i="3"/>
  <c r="AK89" i="3"/>
  <c r="AK88" i="3"/>
  <c r="AK85" i="3"/>
  <c r="AK84" i="3"/>
  <c r="AK83" i="3"/>
  <c r="AK82" i="3"/>
  <c r="AK81" i="3"/>
  <c r="AK65" i="3"/>
  <c r="AK64" i="3"/>
  <c r="AK63" i="3"/>
  <c r="AK62" i="3"/>
  <c r="AK61" i="3"/>
  <c r="AK57" i="3"/>
  <c r="AK56" i="3"/>
  <c r="AK55" i="3"/>
  <c r="AK54" i="3"/>
  <c r="AK53" i="3"/>
  <c r="AK52" i="3"/>
  <c r="AK51" i="3"/>
  <c r="AK50" i="3"/>
  <c r="AK49" i="3"/>
  <c r="AK48" i="3"/>
  <c r="AK44" i="3"/>
  <c r="AK43" i="3"/>
  <c r="AK42" i="3"/>
  <c r="AK41" i="3"/>
  <c r="AK40" i="3"/>
  <c r="AK37" i="3"/>
  <c r="AK36" i="3"/>
  <c r="AK35" i="3"/>
  <c r="AK34" i="3"/>
  <c r="AK33" i="3"/>
  <c r="AK30" i="3"/>
  <c r="AK29" i="3"/>
  <c r="AK28" i="3"/>
  <c r="AK27" i="3"/>
  <c r="AK26" i="3"/>
  <c r="AK23" i="3"/>
  <c r="AK22" i="3"/>
  <c r="AK21" i="3"/>
  <c r="AK20" i="3"/>
  <c r="AK19" i="3"/>
  <c r="AK16" i="3"/>
  <c r="AK15" i="3"/>
  <c r="AK14" i="3"/>
  <c r="AK13" i="3"/>
  <c r="AK12" i="3"/>
  <c r="AK9" i="3"/>
  <c r="AK8" i="3"/>
  <c r="AK7" i="3"/>
  <c r="AK6" i="3"/>
  <c r="AK5" i="3"/>
  <c r="DE302" i="3" l="1"/>
  <c r="DE301" i="3"/>
  <c r="DE300" i="3"/>
  <c r="DE299" i="3"/>
  <c r="DE298" i="3"/>
  <c r="DE295" i="3"/>
  <c r="DE294" i="3"/>
  <c r="DE293" i="3"/>
  <c r="DE292" i="3"/>
  <c r="DE291" i="3"/>
  <c r="DE288" i="3"/>
  <c r="DE287" i="3"/>
  <c r="DE286" i="3"/>
  <c r="DE285" i="3"/>
  <c r="DE284" i="3"/>
  <c r="DE281" i="3"/>
  <c r="DE280" i="3"/>
  <c r="DE279" i="3"/>
  <c r="DE278" i="3"/>
  <c r="DE277" i="3"/>
  <c r="DE274" i="3"/>
  <c r="DE273" i="3"/>
  <c r="DE272" i="3"/>
  <c r="DE271" i="3"/>
  <c r="DE270" i="3"/>
  <c r="DE267" i="3"/>
  <c r="DE266" i="3"/>
  <c r="DE265" i="3"/>
  <c r="DE264" i="3"/>
  <c r="DE263" i="3"/>
  <c r="DE260" i="3"/>
  <c r="DE259" i="3"/>
  <c r="DE258" i="3"/>
  <c r="DE257" i="3"/>
  <c r="DE256" i="3"/>
  <c r="DE253" i="3"/>
  <c r="DE252" i="3"/>
  <c r="DE251" i="3"/>
  <c r="DE250" i="3"/>
  <c r="DE249" i="3"/>
  <c r="DE246" i="3"/>
  <c r="DE245" i="3"/>
  <c r="DE244" i="3"/>
  <c r="DE243" i="3"/>
  <c r="DE242" i="3"/>
  <c r="DE239" i="3"/>
  <c r="DE238" i="3"/>
  <c r="DE237" i="3"/>
  <c r="DE236" i="3"/>
  <c r="DE235" i="3"/>
  <c r="DE232" i="3"/>
  <c r="DE231" i="3"/>
  <c r="DE230" i="3"/>
  <c r="DE229" i="3"/>
  <c r="DE228" i="3"/>
  <c r="DE225" i="3"/>
  <c r="DE224" i="3"/>
  <c r="DE223" i="3"/>
  <c r="DE222" i="3"/>
  <c r="DE221" i="3"/>
  <c r="DE218" i="3"/>
  <c r="DE217" i="3"/>
  <c r="DE216" i="3"/>
  <c r="DE215" i="3"/>
  <c r="DE214" i="3"/>
  <c r="DE211" i="3"/>
  <c r="DE210" i="3"/>
  <c r="DE209" i="3"/>
  <c r="DE208" i="3"/>
  <c r="DE207" i="3"/>
  <c r="DE204" i="3"/>
  <c r="DE203" i="3"/>
  <c r="DE202" i="3"/>
  <c r="DE201" i="3"/>
  <c r="DE200" i="3"/>
  <c r="DE197" i="3"/>
  <c r="DE196" i="3"/>
  <c r="DE195" i="3"/>
  <c r="DE194" i="3"/>
  <c r="DE193" i="3"/>
  <c r="DE190" i="3"/>
  <c r="DE189" i="3"/>
  <c r="DE188" i="3"/>
  <c r="DE187" i="3"/>
  <c r="DE186" i="3"/>
  <c r="DE183" i="3"/>
  <c r="DE182" i="3"/>
  <c r="DE181" i="3"/>
  <c r="DE180" i="3"/>
  <c r="DE179" i="3"/>
  <c r="DE176" i="3"/>
  <c r="DE175" i="3"/>
  <c r="DE174" i="3"/>
  <c r="DE173" i="3"/>
  <c r="DE172" i="3"/>
  <c r="DE169" i="3"/>
  <c r="DE168" i="3"/>
  <c r="DE167" i="3"/>
  <c r="DE166" i="3"/>
  <c r="DE165" i="3"/>
  <c r="DE162" i="3"/>
  <c r="DE161" i="3"/>
  <c r="DE160" i="3"/>
  <c r="DE159" i="3"/>
  <c r="DE158" i="3"/>
  <c r="DE155" i="3"/>
  <c r="DE154" i="3"/>
  <c r="DE153" i="3"/>
  <c r="DE152" i="3"/>
  <c r="DE151" i="3"/>
  <c r="DE148" i="3"/>
  <c r="DE147" i="3"/>
  <c r="DE146" i="3"/>
  <c r="DE145" i="3"/>
  <c r="DE144" i="3"/>
  <c r="DE141" i="3"/>
  <c r="DE140" i="3"/>
  <c r="DE139" i="3"/>
  <c r="DE138" i="3"/>
  <c r="DE137" i="3"/>
  <c r="DE134" i="3"/>
  <c r="DE133" i="3"/>
  <c r="DE132" i="3"/>
  <c r="DE131" i="3"/>
  <c r="DE130" i="3"/>
  <c r="DE127" i="3"/>
  <c r="DE126" i="3"/>
  <c r="DE125" i="3"/>
  <c r="DE124" i="3"/>
  <c r="DE123" i="3"/>
  <c r="DE120" i="3"/>
  <c r="DE119" i="3"/>
  <c r="DE118" i="3"/>
  <c r="DE117" i="3"/>
  <c r="DE116" i="3"/>
  <c r="DE113" i="3"/>
  <c r="DE112" i="3"/>
  <c r="DE111" i="3"/>
  <c r="DE110" i="3"/>
  <c r="DE109" i="3"/>
  <c r="DE106" i="3"/>
  <c r="DE105" i="3"/>
  <c r="DE104" i="3"/>
  <c r="DE103" i="3"/>
  <c r="DE102" i="3"/>
  <c r="DE99" i="3"/>
  <c r="DE98" i="3"/>
  <c r="DE97" i="3"/>
  <c r="DE96" i="3"/>
  <c r="DE95" i="3"/>
  <c r="DE92" i="3"/>
  <c r="DE91" i="3"/>
  <c r="DE90" i="3"/>
  <c r="DE89" i="3"/>
  <c r="DE88" i="3"/>
  <c r="DE85" i="3"/>
  <c r="DE84" i="3"/>
  <c r="DE83" i="3"/>
  <c r="DE82" i="3"/>
  <c r="DE81" i="3"/>
  <c r="DE78" i="3"/>
  <c r="DE77" i="3"/>
  <c r="DE76" i="3"/>
  <c r="DE75" i="3"/>
  <c r="DE74" i="3"/>
  <c r="DE73" i="3"/>
  <c r="DE72" i="3"/>
  <c r="DE71" i="3"/>
  <c r="DE70" i="3"/>
  <c r="DE69" i="3"/>
  <c r="DE65" i="3"/>
  <c r="DE64" i="3"/>
  <c r="DE63" i="3"/>
  <c r="DE62" i="3"/>
  <c r="DE61" i="3"/>
  <c r="DE57" i="3"/>
  <c r="DE56" i="3"/>
  <c r="DE55" i="3"/>
  <c r="DE54" i="3"/>
  <c r="DE53" i="3"/>
  <c r="DE52" i="3"/>
  <c r="DE51" i="3"/>
  <c r="DE50" i="3"/>
  <c r="DE49" i="3"/>
  <c r="DE48" i="3"/>
  <c r="DE44" i="3"/>
  <c r="DE43" i="3"/>
  <c r="DE42" i="3"/>
  <c r="DE41" i="3"/>
  <c r="DE40" i="3"/>
  <c r="DE37" i="3"/>
  <c r="DE36" i="3"/>
  <c r="DE35" i="3"/>
  <c r="DE34" i="3"/>
  <c r="DE33" i="3"/>
  <c r="DE30" i="3"/>
  <c r="DE29" i="3"/>
  <c r="DE28" i="3"/>
  <c r="DE27" i="3"/>
  <c r="DE26" i="3"/>
  <c r="DE23" i="3"/>
  <c r="DE22" i="3"/>
  <c r="DE21" i="3"/>
  <c r="DE20" i="3"/>
  <c r="DE19" i="3"/>
  <c r="DE16" i="3"/>
  <c r="DE15" i="3"/>
  <c r="DE14" i="3"/>
  <c r="DE13" i="3"/>
  <c r="DE12" i="3"/>
  <c r="DE9" i="3"/>
  <c r="DE8" i="3"/>
  <c r="DE7" i="3"/>
  <c r="DE6" i="3"/>
  <c r="DE5" i="3"/>
  <c r="AF239" i="3"/>
  <c r="AG239" i="3" s="1"/>
  <c r="AF238" i="3"/>
  <c r="AG238" i="3" s="1"/>
  <c r="AF237" i="3"/>
  <c r="AG237" i="3" s="1"/>
  <c r="AF236" i="3"/>
  <c r="AG236" i="3" s="1"/>
  <c r="AF235" i="3"/>
  <c r="AG235" i="3" s="1"/>
  <c r="AF225" i="3"/>
  <c r="AG225" i="3" s="1"/>
  <c r="AF224" i="3"/>
  <c r="AG224" i="3" s="1"/>
  <c r="AF223" i="3"/>
  <c r="AG223" i="3" s="1"/>
  <c r="AF222" i="3"/>
  <c r="AG222" i="3" s="1"/>
  <c r="AF221" i="3"/>
  <c r="AG221" i="3" s="1"/>
  <c r="AF218" i="3"/>
  <c r="AG218" i="3" s="1"/>
  <c r="AF217" i="3"/>
  <c r="AG217" i="3" s="1"/>
  <c r="AF216" i="3"/>
  <c r="AG216" i="3" s="1"/>
  <c r="AF215" i="3"/>
  <c r="AG215" i="3" s="1"/>
  <c r="AF214" i="3"/>
  <c r="AG214" i="3" s="1"/>
  <c r="AF30" i="3"/>
  <c r="AG30" i="3" s="1"/>
  <c r="AF29" i="3"/>
  <c r="AG29" i="3" s="1"/>
  <c r="AF28" i="3"/>
  <c r="AG28" i="3" s="1"/>
  <c r="AF27" i="3"/>
  <c r="AG27" i="3" s="1"/>
  <c r="AF26" i="3"/>
  <c r="AG26" i="3" s="1"/>
  <c r="AG302" i="3"/>
  <c r="AG301" i="3"/>
  <c r="AG300" i="3"/>
  <c r="AG299" i="3"/>
  <c r="AG298" i="3"/>
  <c r="AG295" i="3"/>
  <c r="AG294" i="3"/>
  <c r="AG293" i="3"/>
  <c r="AG292" i="3"/>
  <c r="AG291" i="3"/>
  <c r="AG288" i="3"/>
  <c r="AG287" i="3"/>
  <c r="AG286" i="3"/>
  <c r="AG285" i="3"/>
  <c r="AG284" i="3"/>
  <c r="AG281" i="3"/>
  <c r="AG280" i="3"/>
  <c r="AG279" i="3"/>
  <c r="AG278" i="3"/>
  <c r="AG277" i="3"/>
  <c r="AG274" i="3"/>
  <c r="AG273" i="3"/>
  <c r="AG272" i="3"/>
  <c r="AG271" i="3"/>
  <c r="AG270" i="3"/>
  <c r="AG267" i="3"/>
  <c r="AG266" i="3"/>
  <c r="AG265" i="3"/>
  <c r="AG264" i="3"/>
  <c r="AG263" i="3"/>
  <c r="AG260" i="3"/>
  <c r="AG259" i="3"/>
  <c r="AG258" i="3"/>
  <c r="AG257" i="3"/>
  <c r="AG256" i="3"/>
  <c r="AG253" i="3"/>
  <c r="AG252" i="3"/>
  <c r="AG251" i="3"/>
  <c r="AG250" i="3"/>
  <c r="AG249" i="3"/>
  <c r="AG246" i="3"/>
  <c r="AG245" i="3"/>
  <c r="AG244" i="3"/>
  <c r="AG243" i="3"/>
  <c r="AG242" i="3"/>
  <c r="AG232" i="3"/>
  <c r="AG231" i="3"/>
  <c r="AG230" i="3"/>
  <c r="AG229" i="3"/>
  <c r="AG228" i="3"/>
  <c r="AG211" i="3"/>
  <c r="AG210" i="3"/>
  <c r="AG209" i="3"/>
  <c r="AG208" i="3"/>
  <c r="AG207" i="3"/>
  <c r="AG204" i="3"/>
  <c r="AG203" i="3"/>
  <c r="AG202" i="3"/>
  <c r="AG201" i="3"/>
  <c r="AG200" i="3"/>
  <c r="AG197" i="3"/>
  <c r="AG196" i="3"/>
  <c r="AG195" i="3"/>
  <c r="AG194" i="3"/>
  <c r="AG193" i="3"/>
  <c r="AG190" i="3"/>
  <c r="AG189" i="3"/>
  <c r="AG188" i="3"/>
  <c r="AG187" i="3"/>
  <c r="AG186" i="3"/>
  <c r="AG183" i="3"/>
  <c r="AG182" i="3"/>
  <c r="AG181" i="3"/>
  <c r="AG180" i="3"/>
  <c r="AG179" i="3"/>
  <c r="AG176" i="3"/>
  <c r="AG175" i="3"/>
  <c r="AG174" i="3"/>
  <c r="AG173" i="3"/>
  <c r="AG172" i="3"/>
  <c r="AG169" i="3"/>
  <c r="AG168" i="3"/>
  <c r="AG167" i="3"/>
  <c r="AG166" i="3"/>
  <c r="AG165" i="3"/>
  <c r="AG162" i="3"/>
  <c r="AG161" i="3"/>
  <c r="AG160" i="3"/>
  <c r="AG159" i="3"/>
  <c r="AG158" i="3"/>
  <c r="AG155" i="3"/>
  <c r="AG154" i="3"/>
  <c r="AG153" i="3"/>
  <c r="AG152" i="3"/>
  <c r="AG151" i="3"/>
  <c r="AG148" i="3"/>
  <c r="AG147" i="3"/>
  <c r="AG146" i="3"/>
  <c r="AG145" i="3"/>
  <c r="AG144" i="3"/>
  <c r="AG141" i="3"/>
  <c r="AG140" i="3"/>
  <c r="AG139" i="3"/>
  <c r="AG138" i="3"/>
  <c r="AG137" i="3"/>
  <c r="AG134" i="3"/>
  <c r="AG133" i="3"/>
  <c r="AG132" i="3"/>
  <c r="AG131" i="3"/>
  <c r="AG130" i="3"/>
  <c r="AG127" i="3"/>
  <c r="AG126" i="3"/>
  <c r="AG125" i="3"/>
  <c r="AG124" i="3"/>
  <c r="AG123" i="3"/>
  <c r="AG120" i="3"/>
  <c r="AG119" i="3"/>
  <c r="AG118" i="3"/>
  <c r="AG117" i="3"/>
  <c r="AG116" i="3"/>
  <c r="AG113" i="3"/>
  <c r="AG112" i="3"/>
  <c r="AG111" i="3"/>
  <c r="AG110" i="3"/>
  <c r="AG109" i="3"/>
  <c r="AG106" i="3"/>
  <c r="AG105" i="3"/>
  <c r="AG104" i="3"/>
  <c r="AG103" i="3"/>
  <c r="AG102" i="3"/>
  <c r="AG99" i="3"/>
  <c r="AG98" i="3"/>
  <c r="AG97" i="3"/>
  <c r="AG96" i="3"/>
  <c r="AG95" i="3"/>
  <c r="AG92" i="3"/>
  <c r="AG91" i="3"/>
  <c r="AG90" i="3"/>
  <c r="AG89" i="3"/>
  <c r="AG88" i="3"/>
  <c r="AG85" i="3"/>
  <c r="AG84" i="3"/>
  <c r="AG83" i="3"/>
  <c r="AG82" i="3"/>
  <c r="AG81" i="3"/>
  <c r="AG65" i="3"/>
  <c r="AG64" i="3"/>
  <c r="AG63" i="3"/>
  <c r="AG62" i="3"/>
  <c r="AG61" i="3"/>
  <c r="AG57" i="3"/>
  <c r="AG56" i="3"/>
  <c r="AG55" i="3"/>
  <c r="AG54" i="3"/>
  <c r="AG53" i="3"/>
  <c r="AG52" i="3"/>
  <c r="AG51" i="3"/>
  <c r="AG50" i="3"/>
  <c r="AG49" i="3"/>
  <c r="AG48" i="3"/>
  <c r="AG44" i="3"/>
  <c r="AG43" i="3"/>
  <c r="AG42" i="3"/>
  <c r="AG41" i="3"/>
  <c r="AG40" i="3"/>
  <c r="AG37" i="3"/>
  <c r="AG36" i="3"/>
  <c r="AG35" i="3"/>
  <c r="AG34" i="3"/>
  <c r="AG33" i="3"/>
  <c r="AG23" i="3"/>
  <c r="AG22" i="3"/>
  <c r="AG21" i="3"/>
  <c r="AG20" i="3"/>
  <c r="AG19" i="3"/>
  <c r="AG16" i="3"/>
  <c r="AG15" i="3"/>
  <c r="AG14" i="3"/>
  <c r="AG13" i="3"/>
  <c r="AG12" i="3"/>
  <c r="AG9" i="3"/>
  <c r="AG8" i="3"/>
  <c r="AG7" i="3"/>
  <c r="AG6" i="3"/>
  <c r="AG5" i="3"/>
  <c r="DU302" i="3" l="1"/>
  <c r="DU301" i="3"/>
  <c r="DU300" i="3"/>
  <c r="DU299" i="3"/>
  <c r="DU298" i="3"/>
  <c r="DU295" i="3"/>
  <c r="DU294" i="3"/>
  <c r="DU293" i="3"/>
  <c r="DU292" i="3"/>
  <c r="DU291" i="3"/>
  <c r="DU288" i="3"/>
  <c r="DU287" i="3"/>
  <c r="DU286" i="3"/>
  <c r="DU285" i="3"/>
  <c r="DU284" i="3"/>
  <c r="DU281" i="3"/>
  <c r="DU280" i="3"/>
  <c r="DU279" i="3"/>
  <c r="DU278" i="3"/>
  <c r="DU277" i="3"/>
  <c r="DU274" i="3"/>
  <c r="DU273" i="3"/>
  <c r="DU272" i="3"/>
  <c r="DU271" i="3"/>
  <c r="DU270" i="3"/>
  <c r="DU267" i="3"/>
  <c r="DU266" i="3"/>
  <c r="DU265" i="3"/>
  <c r="DU264" i="3"/>
  <c r="DU263" i="3"/>
  <c r="DU260" i="3"/>
  <c r="DU259" i="3"/>
  <c r="DU258" i="3"/>
  <c r="DU257" i="3"/>
  <c r="DU256" i="3"/>
  <c r="DU253" i="3"/>
  <c r="DU252" i="3"/>
  <c r="DU251" i="3"/>
  <c r="DU250" i="3"/>
  <c r="DU249" i="3"/>
  <c r="DU246" i="3"/>
  <c r="DU245" i="3"/>
  <c r="DU244" i="3"/>
  <c r="DU243" i="3"/>
  <c r="DU242" i="3"/>
  <c r="DU239" i="3"/>
  <c r="DU238" i="3"/>
  <c r="DU237" i="3"/>
  <c r="DU236" i="3"/>
  <c r="DU235" i="3"/>
  <c r="DU232" i="3"/>
  <c r="DU231" i="3"/>
  <c r="DU230" i="3"/>
  <c r="DU229" i="3"/>
  <c r="DU228" i="3"/>
  <c r="DU225" i="3"/>
  <c r="DU224" i="3"/>
  <c r="DU223" i="3"/>
  <c r="DU222" i="3"/>
  <c r="DU221" i="3"/>
  <c r="DU218" i="3"/>
  <c r="DU217" i="3"/>
  <c r="DU216" i="3"/>
  <c r="DU215" i="3"/>
  <c r="DU214" i="3"/>
  <c r="DU211" i="3"/>
  <c r="DU210" i="3"/>
  <c r="DU209" i="3"/>
  <c r="DU208" i="3"/>
  <c r="DU207" i="3"/>
  <c r="DU204" i="3"/>
  <c r="DU203" i="3"/>
  <c r="DU202" i="3"/>
  <c r="DU201" i="3"/>
  <c r="DU200" i="3"/>
  <c r="DU197" i="3"/>
  <c r="DU196" i="3"/>
  <c r="DU195" i="3"/>
  <c r="DU194" i="3"/>
  <c r="DU193" i="3"/>
  <c r="DU190" i="3"/>
  <c r="DU189" i="3"/>
  <c r="DU188" i="3"/>
  <c r="DU187" i="3"/>
  <c r="DU186" i="3"/>
  <c r="DU183" i="3"/>
  <c r="DU182" i="3"/>
  <c r="DU181" i="3"/>
  <c r="DU180" i="3"/>
  <c r="DU179" i="3"/>
  <c r="DU176" i="3"/>
  <c r="DU175" i="3"/>
  <c r="DU174" i="3"/>
  <c r="DU173" i="3"/>
  <c r="DU172" i="3"/>
  <c r="DU169" i="3"/>
  <c r="DU168" i="3"/>
  <c r="DU167" i="3"/>
  <c r="DU166" i="3"/>
  <c r="DU165" i="3"/>
  <c r="DU162" i="3"/>
  <c r="DU161" i="3"/>
  <c r="DU160" i="3"/>
  <c r="DU159" i="3"/>
  <c r="DU158" i="3"/>
  <c r="DU155" i="3"/>
  <c r="DU154" i="3"/>
  <c r="DU153" i="3"/>
  <c r="DU152" i="3"/>
  <c r="DU151" i="3"/>
  <c r="DU148" i="3"/>
  <c r="DU147" i="3"/>
  <c r="DU146" i="3"/>
  <c r="DU145" i="3"/>
  <c r="DU144" i="3"/>
  <c r="DU141" i="3"/>
  <c r="DU140" i="3"/>
  <c r="DU139" i="3"/>
  <c r="DU138" i="3"/>
  <c r="DU137" i="3"/>
  <c r="DU134" i="3"/>
  <c r="DU133" i="3"/>
  <c r="DU132" i="3"/>
  <c r="DU131" i="3"/>
  <c r="DU130" i="3"/>
  <c r="DU127" i="3"/>
  <c r="DU126" i="3"/>
  <c r="DU125" i="3"/>
  <c r="DU124" i="3"/>
  <c r="DU123" i="3"/>
  <c r="DU120" i="3"/>
  <c r="DU119" i="3"/>
  <c r="DU118" i="3"/>
  <c r="DU117" i="3"/>
  <c r="DU116" i="3"/>
  <c r="DU113" i="3"/>
  <c r="DU112" i="3"/>
  <c r="DU111" i="3"/>
  <c r="DU110" i="3"/>
  <c r="DU109" i="3"/>
  <c r="DU106" i="3"/>
  <c r="DU105" i="3"/>
  <c r="DU104" i="3"/>
  <c r="DU103" i="3"/>
  <c r="DU102" i="3"/>
  <c r="DU99" i="3"/>
  <c r="DU98" i="3"/>
  <c r="DU97" i="3"/>
  <c r="DU96" i="3"/>
  <c r="DU95" i="3"/>
  <c r="DU92" i="3"/>
  <c r="DU91" i="3"/>
  <c r="DU90" i="3"/>
  <c r="DU89" i="3"/>
  <c r="DU88" i="3"/>
  <c r="DU85" i="3"/>
  <c r="DU84" i="3"/>
  <c r="DU83" i="3"/>
  <c r="DU82" i="3"/>
  <c r="DU81" i="3"/>
  <c r="DU65" i="3"/>
  <c r="DU64" i="3"/>
  <c r="DU63" i="3"/>
  <c r="DU62" i="3"/>
  <c r="DU61" i="3"/>
  <c r="DU57" i="3"/>
  <c r="DU56" i="3"/>
  <c r="DU55" i="3"/>
  <c r="DU54" i="3"/>
  <c r="DU53" i="3"/>
  <c r="DU52" i="3"/>
  <c r="DU51" i="3"/>
  <c r="DU50" i="3"/>
  <c r="DU49" i="3"/>
  <c r="DU48" i="3"/>
  <c r="DU44" i="3"/>
  <c r="DU43" i="3"/>
  <c r="DU42" i="3"/>
  <c r="DU41" i="3"/>
  <c r="DU40" i="3"/>
  <c r="DU37" i="3"/>
  <c r="DU36" i="3"/>
  <c r="DU35" i="3"/>
  <c r="DU34" i="3"/>
  <c r="DU33" i="3"/>
  <c r="DU30" i="3"/>
  <c r="DU29" i="3"/>
  <c r="DU28" i="3"/>
  <c r="DU27" i="3"/>
  <c r="DU26" i="3"/>
  <c r="DU23" i="3"/>
  <c r="DU22" i="3"/>
  <c r="DU21" i="3"/>
  <c r="DU20" i="3"/>
  <c r="DU19" i="3"/>
  <c r="DU16" i="3"/>
  <c r="DU15" i="3"/>
  <c r="DU14" i="3"/>
  <c r="DU13" i="3"/>
  <c r="DU12" i="3"/>
  <c r="DA302" i="3"/>
  <c r="DA301" i="3"/>
  <c r="DA300" i="3"/>
  <c r="DA299" i="3"/>
  <c r="DA298" i="3"/>
  <c r="DA295" i="3"/>
  <c r="DA294" i="3"/>
  <c r="DA293" i="3"/>
  <c r="DA292" i="3"/>
  <c r="DA291" i="3"/>
  <c r="DA288" i="3"/>
  <c r="DA287" i="3"/>
  <c r="DA286" i="3"/>
  <c r="DA285" i="3"/>
  <c r="DA284" i="3"/>
  <c r="DA281" i="3"/>
  <c r="DA280" i="3"/>
  <c r="DA279" i="3"/>
  <c r="DA278" i="3"/>
  <c r="DA277" i="3"/>
  <c r="DA274" i="3"/>
  <c r="DA273" i="3"/>
  <c r="DA272" i="3"/>
  <c r="DA271" i="3"/>
  <c r="DA270" i="3"/>
  <c r="DA267" i="3"/>
  <c r="DA266" i="3"/>
  <c r="DA265" i="3"/>
  <c r="DA264" i="3"/>
  <c r="DA263" i="3"/>
  <c r="DA260" i="3"/>
  <c r="DA259" i="3"/>
  <c r="DA258" i="3"/>
  <c r="DA257" i="3"/>
  <c r="DA256" i="3"/>
  <c r="DA253" i="3"/>
  <c r="DA252" i="3"/>
  <c r="DA251" i="3"/>
  <c r="DA250" i="3"/>
  <c r="DA249" i="3"/>
  <c r="DA246" i="3"/>
  <c r="DA245" i="3"/>
  <c r="DA244" i="3"/>
  <c r="DA243" i="3"/>
  <c r="DA242" i="3"/>
  <c r="DA239" i="3"/>
  <c r="DA238" i="3"/>
  <c r="DA237" i="3"/>
  <c r="DA236" i="3"/>
  <c r="DA235" i="3"/>
  <c r="DA232" i="3"/>
  <c r="DA231" i="3"/>
  <c r="DA230" i="3"/>
  <c r="DA229" i="3"/>
  <c r="DA228" i="3"/>
  <c r="DA225" i="3"/>
  <c r="DA224" i="3"/>
  <c r="DA223" i="3"/>
  <c r="DA222" i="3"/>
  <c r="DA221" i="3"/>
  <c r="DA218" i="3"/>
  <c r="DA217" i="3"/>
  <c r="DA216" i="3"/>
  <c r="DA215" i="3"/>
  <c r="DA214" i="3"/>
  <c r="DA211" i="3"/>
  <c r="DA210" i="3"/>
  <c r="DA209" i="3"/>
  <c r="DA208" i="3"/>
  <c r="DA207" i="3"/>
  <c r="DA204" i="3"/>
  <c r="DA203" i="3"/>
  <c r="DA202" i="3"/>
  <c r="DA201" i="3"/>
  <c r="DA200" i="3"/>
  <c r="DA197" i="3"/>
  <c r="DA196" i="3"/>
  <c r="DA195" i="3"/>
  <c r="DA194" i="3"/>
  <c r="DA193" i="3"/>
  <c r="DA190" i="3"/>
  <c r="DA189" i="3"/>
  <c r="DA188" i="3"/>
  <c r="DA187" i="3"/>
  <c r="DA186" i="3"/>
  <c r="DA183" i="3"/>
  <c r="DA182" i="3"/>
  <c r="DA181" i="3"/>
  <c r="DA180" i="3"/>
  <c r="DA179" i="3"/>
  <c r="DA176" i="3"/>
  <c r="DA175" i="3"/>
  <c r="DA174" i="3"/>
  <c r="DA173" i="3"/>
  <c r="DA172" i="3"/>
  <c r="DA169" i="3"/>
  <c r="DA168" i="3"/>
  <c r="DA167" i="3"/>
  <c r="DA166" i="3"/>
  <c r="DA165" i="3"/>
  <c r="DA162" i="3"/>
  <c r="DA161" i="3"/>
  <c r="DA160" i="3"/>
  <c r="DA159" i="3"/>
  <c r="DA158" i="3"/>
  <c r="DA155" i="3"/>
  <c r="DA154" i="3"/>
  <c r="DA153" i="3"/>
  <c r="DA152" i="3"/>
  <c r="DA151" i="3"/>
  <c r="DA148" i="3"/>
  <c r="DA147" i="3"/>
  <c r="DA146" i="3"/>
  <c r="DA145" i="3"/>
  <c r="DA144" i="3"/>
  <c r="DA141" i="3"/>
  <c r="DA140" i="3"/>
  <c r="DA139" i="3"/>
  <c r="DA138" i="3"/>
  <c r="DA137" i="3"/>
  <c r="DA134" i="3"/>
  <c r="DA133" i="3"/>
  <c r="DA132" i="3"/>
  <c r="DA131" i="3"/>
  <c r="DA130" i="3"/>
  <c r="DA127" i="3"/>
  <c r="DA126" i="3"/>
  <c r="DA125" i="3"/>
  <c r="DA124" i="3"/>
  <c r="DA123" i="3"/>
  <c r="DA120" i="3"/>
  <c r="DA119" i="3"/>
  <c r="DA118" i="3"/>
  <c r="DA117" i="3"/>
  <c r="DA116" i="3"/>
  <c r="DA113" i="3"/>
  <c r="DA112" i="3"/>
  <c r="DA111" i="3"/>
  <c r="DA110" i="3"/>
  <c r="DA109" i="3"/>
  <c r="DA106" i="3"/>
  <c r="DA105" i="3"/>
  <c r="DA104" i="3"/>
  <c r="DA103" i="3"/>
  <c r="DA102" i="3"/>
  <c r="DA99" i="3"/>
  <c r="DA98" i="3"/>
  <c r="DA97" i="3"/>
  <c r="DA96" i="3"/>
  <c r="DA95" i="3"/>
  <c r="DA92" i="3"/>
  <c r="DA91" i="3"/>
  <c r="DA90" i="3"/>
  <c r="DA89" i="3"/>
  <c r="DA88" i="3"/>
  <c r="DA85" i="3"/>
  <c r="DA84" i="3"/>
  <c r="DA83" i="3"/>
  <c r="DA82" i="3"/>
  <c r="DA81" i="3"/>
  <c r="DA78" i="3"/>
  <c r="DA77" i="3"/>
  <c r="DA76" i="3"/>
  <c r="DA75" i="3"/>
  <c r="DA74" i="3"/>
  <c r="DA73" i="3"/>
  <c r="DA72" i="3"/>
  <c r="DA71" i="3"/>
  <c r="DA70" i="3"/>
  <c r="DA69" i="3"/>
  <c r="DA65" i="3"/>
  <c r="DA64" i="3"/>
  <c r="DA63" i="3"/>
  <c r="DA62" i="3"/>
  <c r="DA61" i="3"/>
  <c r="DA57" i="3"/>
  <c r="DA56" i="3"/>
  <c r="DA55" i="3"/>
  <c r="DA54" i="3"/>
  <c r="DA53" i="3"/>
  <c r="DA52" i="3"/>
  <c r="DA51" i="3"/>
  <c r="DA50" i="3"/>
  <c r="DA49" i="3"/>
  <c r="DA48" i="3"/>
  <c r="DA44" i="3"/>
  <c r="DA43" i="3"/>
  <c r="DA42" i="3"/>
  <c r="DA41" i="3"/>
  <c r="DA40" i="3"/>
  <c r="DA37" i="3"/>
  <c r="DA36" i="3"/>
  <c r="DA35" i="3"/>
  <c r="DA34" i="3"/>
  <c r="DA33" i="3"/>
  <c r="DA30" i="3"/>
  <c r="DA29" i="3"/>
  <c r="DA28" i="3"/>
  <c r="DA27" i="3"/>
  <c r="DA26" i="3"/>
  <c r="DA23" i="3"/>
  <c r="DA22" i="3"/>
  <c r="DA21" i="3"/>
  <c r="DA20" i="3"/>
  <c r="DA19" i="3"/>
  <c r="DA16" i="3"/>
  <c r="DA15" i="3"/>
  <c r="DA14" i="3"/>
  <c r="DA13" i="3"/>
  <c r="DA12" i="3"/>
  <c r="DA9" i="3"/>
  <c r="DA8" i="3"/>
  <c r="DA7" i="3"/>
  <c r="DA6" i="3"/>
  <c r="DA5" i="3"/>
  <c r="BM302" i="3"/>
  <c r="BM301" i="3"/>
  <c r="BM300" i="3"/>
  <c r="BM299" i="3"/>
  <c r="BM298" i="3"/>
  <c r="BM295" i="3"/>
  <c r="BM294" i="3"/>
  <c r="BM293" i="3"/>
  <c r="BM292" i="3"/>
  <c r="BM291" i="3"/>
  <c r="BM288" i="3"/>
  <c r="BM287" i="3"/>
  <c r="BM286" i="3"/>
  <c r="BM285" i="3"/>
  <c r="BM284" i="3"/>
  <c r="BM281" i="3"/>
  <c r="BM280" i="3"/>
  <c r="BM279" i="3"/>
  <c r="BM278" i="3"/>
  <c r="BM277" i="3"/>
  <c r="BM274" i="3"/>
  <c r="BM273" i="3"/>
  <c r="BM272" i="3"/>
  <c r="BM271" i="3"/>
  <c r="BM270" i="3"/>
  <c r="BM267" i="3"/>
  <c r="BM266" i="3"/>
  <c r="BM265" i="3"/>
  <c r="BM264" i="3"/>
  <c r="BM263" i="3"/>
  <c r="BM260" i="3"/>
  <c r="BM259" i="3"/>
  <c r="BM258" i="3"/>
  <c r="BM257" i="3"/>
  <c r="BM256" i="3"/>
  <c r="BM253" i="3"/>
  <c r="BM252" i="3"/>
  <c r="BM251" i="3"/>
  <c r="BM250" i="3"/>
  <c r="BM249" i="3"/>
  <c r="BM246" i="3"/>
  <c r="BM245" i="3"/>
  <c r="BM244" i="3"/>
  <c r="BM243" i="3"/>
  <c r="BM242" i="3"/>
  <c r="BM239" i="3"/>
  <c r="BM238" i="3"/>
  <c r="BM237" i="3"/>
  <c r="BM236" i="3"/>
  <c r="BM235" i="3"/>
  <c r="BM232" i="3"/>
  <c r="BM231" i="3"/>
  <c r="BM230" i="3"/>
  <c r="BM229" i="3"/>
  <c r="BM228" i="3"/>
  <c r="BM225" i="3"/>
  <c r="BM224" i="3"/>
  <c r="BM223" i="3"/>
  <c r="BM222" i="3"/>
  <c r="BM221" i="3"/>
  <c r="BM218" i="3"/>
  <c r="BM217" i="3"/>
  <c r="BM216" i="3"/>
  <c r="BM215" i="3"/>
  <c r="BM214" i="3"/>
  <c r="BM211" i="3"/>
  <c r="BM210" i="3"/>
  <c r="BM209" i="3"/>
  <c r="BM208" i="3"/>
  <c r="BM207" i="3"/>
  <c r="BM204" i="3"/>
  <c r="BM203" i="3"/>
  <c r="BM202" i="3"/>
  <c r="BM201" i="3"/>
  <c r="BM200" i="3"/>
  <c r="BM197" i="3"/>
  <c r="BM196" i="3"/>
  <c r="BM195" i="3"/>
  <c r="BM194" i="3"/>
  <c r="BM193" i="3"/>
  <c r="BM190" i="3"/>
  <c r="BM189" i="3"/>
  <c r="BM188" i="3"/>
  <c r="BM187" i="3"/>
  <c r="BM186" i="3"/>
  <c r="BM183" i="3"/>
  <c r="BM182" i="3"/>
  <c r="BM181" i="3"/>
  <c r="BM180" i="3"/>
  <c r="BM179" i="3"/>
  <c r="BM176" i="3"/>
  <c r="BM175" i="3"/>
  <c r="BM174" i="3"/>
  <c r="BM173" i="3"/>
  <c r="BM172" i="3"/>
  <c r="BM169" i="3"/>
  <c r="BM168" i="3"/>
  <c r="BM167" i="3"/>
  <c r="BM166" i="3"/>
  <c r="BM165" i="3"/>
  <c r="BM162" i="3"/>
  <c r="BM161" i="3"/>
  <c r="BM160" i="3"/>
  <c r="BM159" i="3"/>
  <c r="BM158" i="3"/>
  <c r="BM155" i="3"/>
  <c r="BM154" i="3"/>
  <c r="BM153" i="3"/>
  <c r="BM152" i="3"/>
  <c r="BM151" i="3"/>
  <c r="BM148" i="3"/>
  <c r="BM147" i="3"/>
  <c r="BM146" i="3"/>
  <c r="BM145" i="3"/>
  <c r="BM144" i="3"/>
  <c r="BM141" i="3"/>
  <c r="BM140" i="3"/>
  <c r="BM139" i="3"/>
  <c r="BM138" i="3"/>
  <c r="BM137" i="3"/>
  <c r="BM134" i="3"/>
  <c r="BM133" i="3"/>
  <c r="BM132" i="3"/>
  <c r="BM131" i="3"/>
  <c r="BM130" i="3"/>
  <c r="BM127" i="3"/>
  <c r="BM126" i="3"/>
  <c r="BM125" i="3"/>
  <c r="BM124" i="3"/>
  <c r="BM123" i="3"/>
  <c r="BM120" i="3"/>
  <c r="BM119" i="3"/>
  <c r="BM118" i="3"/>
  <c r="BM117" i="3"/>
  <c r="BM116" i="3"/>
  <c r="BM113" i="3"/>
  <c r="BM112" i="3"/>
  <c r="BM111" i="3"/>
  <c r="BM110" i="3"/>
  <c r="BM109" i="3"/>
  <c r="BM106" i="3"/>
  <c r="BM105" i="3"/>
  <c r="BM104" i="3"/>
  <c r="BM103" i="3"/>
  <c r="BM102" i="3"/>
  <c r="BM99" i="3"/>
  <c r="BM98" i="3"/>
  <c r="BM97" i="3"/>
  <c r="BM96" i="3"/>
  <c r="BM95" i="3"/>
  <c r="BM92" i="3"/>
  <c r="BM91" i="3"/>
  <c r="BM90" i="3"/>
  <c r="BM89" i="3"/>
  <c r="BM88" i="3"/>
  <c r="BM85" i="3"/>
  <c r="BM84" i="3"/>
  <c r="BM83" i="3"/>
  <c r="BM82" i="3"/>
  <c r="BM81" i="3"/>
  <c r="BM65" i="3"/>
  <c r="BM64" i="3"/>
  <c r="BM63" i="3"/>
  <c r="BM62" i="3"/>
  <c r="BM61" i="3"/>
  <c r="BM57" i="3"/>
  <c r="BM56" i="3"/>
  <c r="BM55" i="3"/>
  <c r="BM54" i="3"/>
  <c r="BM53" i="3"/>
  <c r="BM52" i="3"/>
  <c r="BM51" i="3"/>
  <c r="BM50" i="3"/>
  <c r="BM49" i="3"/>
  <c r="BM48" i="3"/>
  <c r="BM44" i="3"/>
  <c r="BM43" i="3"/>
  <c r="BM42" i="3"/>
  <c r="BM41" i="3"/>
  <c r="BM40" i="3"/>
  <c r="BM37" i="3"/>
  <c r="BM36" i="3"/>
  <c r="BM35" i="3"/>
  <c r="BM34" i="3"/>
  <c r="BM33" i="3"/>
  <c r="BM30" i="3"/>
  <c r="BM29" i="3"/>
  <c r="BM28" i="3"/>
  <c r="BM27" i="3"/>
  <c r="BM26" i="3"/>
  <c r="BM23" i="3"/>
  <c r="BM22" i="3"/>
  <c r="BM21" i="3"/>
  <c r="BM20" i="3"/>
  <c r="BM19" i="3"/>
  <c r="BM16" i="3"/>
  <c r="BM15" i="3"/>
  <c r="BM14" i="3"/>
  <c r="BM13" i="3"/>
  <c r="BM12" i="3"/>
  <c r="BM9" i="3"/>
  <c r="BM8" i="3"/>
  <c r="BM7" i="3"/>
  <c r="BM6" i="3"/>
  <c r="BM5" i="3"/>
  <c r="AW302" i="3"/>
  <c r="AW301" i="3"/>
  <c r="AW300" i="3"/>
  <c r="AW299" i="3"/>
  <c r="AW298" i="3"/>
  <c r="AW295" i="3"/>
  <c r="AW294" i="3"/>
  <c r="AW293" i="3"/>
  <c r="AW292" i="3"/>
  <c r="AW291" i="3"/>
  <c r="AW288" i="3"/>
  <c r="AW287" i="3"/>
  <c r="AW286" i="3"/>
  <c r="AW285" i="3"/>
  <c r="AW284" i="3"/>
  <c r="AW281" i="3"/>
  <c r="AW280" i="3"/>
  <c r="AW279" i="3"/>
  <c r="AW278" i="3"/>
  <c r="AW277" i="3"/>
  <c r="AW274" i="3"/>
  <c r="AW273" i="3"/>
  <c r="AW272" i="3"/>
  <c r="AW271" i="3"/>
  <c r="AW270" i="3"/>
  <c r="AW267" i="3"/>
  <c r="AW266" i="3"/>
  <c r="AW265" i="3"/>
  <c r="AW264" i="3"/>
  <c r="AW263" i="3"/>
  <c r="AW260" i="3"/>
  <c r="AW259" i="3"/>
  <c r="AW258" i="3"/>
  <c r="AW257" i="3"/>
  <c r="AW256" i="3"/>
  <c r="AW253" i="3"/>
  <c r="AW252" i="3"/>
  <c r="AW251" i="3"/>
  <c r="AW250" i="3"/>
  <c r="AW249" i="3"/>
  <c r="AW246" i="3"/>
  <c r="AW245" i="3"/>
  <c r="AW244" i="3"/>
  <c r="AW243" i="3"/>
  <c r="AW242" i="3"/>
  <c r="AW239" i="3"/>
  <c r="AW238" i="3"/>
  <c r="AW237" i="3"/>
  <c r="AW236" i="3"/>
  <c r="AW235" i="3"/>
  <c r="AW232" i="3"/>
  <c r="AW231" i="3"/>
  <c r="AW230" i="3"/>
  <c r="AW229" i="3"/>
  <c r="AW228" i="3"/>
  <c r="AW225" i="3"/>
  <c r="AW224" i="3"/>
  <c r="AW223" i="3"/>
  <c r="AW222" i="3"/>
  <c r="AW221" i="3"/>
  <c r="AW218" i="3"/>
  <c r="AW217" i="3"/>
  <c r="AW216" i="3"/>
  <c r="AW215" i="3"/>
  <c r="AW214" i="3"/>
  <c r="AW211" i="3"/>
  <c r="AW210" i="3"/>
  <c r="AW209" i="3"/>
  <c r="AW208" i="3"/>
  <c r="AW207" i="3"/>
  <c r="AW204" i="3"/>
  <c r="AW203" i="3"/>
  <c r="AW202" i="3"/>
  <c r="AW201" i="3"/>
  <c r="AW200" i="3"/>
  <c r="AW197" i="3"/>
  <c r="AW196" i="3"/>
  <c r="AW195" i="3"/>
  <c r="AW194" i="3"/>
  <c r="AW193" i="3"/>
  <c r="AW190" i="3"/>
  <c r="AW189" i="3"/>
  <c r="AW188" i="3"/>
  <c r="AW187" i="3"/>
  <c r="AW186" i="3"/>
  <c r="AW183" i="3"/>
  <c r="AW182" i="3"/>
  <c r="AW181" i="3"/>
  <c r="AW180" i="3"/>
  <c r="AW179" i="3"/>
  <c r="AW176" i="3"/>
  <c r="AW175" i="3"/>
  <c r="AW174" i="3"/>
  <c r="AW173" i="3"/>
  <c r="AW172" i="3"/>
  <c r="AW169" i="3"/>
  <c r="AW168" i="3"/>
  <c r="AW167" i="3"/>
  <c r="AW166" i="3"/>
  <c r="AW165" i="3"/>
  <c r="AW162" i="3"/>
  <c r="AW161" i="3"/>
  <c r="AW160" i="3"/>
  <c r="AW159" i="3"/>
  <c r="AW158" i="3"/>
  <c r="AW155" i="3"/>
  <c r="AW154" i="3"/>
  <c r="AW153" i="3"/>
  <c r="AW152" i="3"/>
  <c r="AW151" i="3"/>
  <c r="AW148" i="3"/>
  <c r="AW147" i="3"/>
  <c r="AW146" i="3"/>
  <c r="AW145" i="3"/>
  <c r="AW144" i="3"/>
  <c r="AW141" i="3"/>
  <c r="AW140" i="3"/>
  <c r="AW139" i="3"/>
  <c r="AW138" i="3"/>
  <c r="AW137" i="3"/>
  <c r="AW134" i="3"/>
  <c r="AW133" i="3"/>
  <c r="AW132" i="3"/>
  <c r="AW131" i="3"/>
  <c r="AW130" i="3"/>
  <c r="AW127" i="3"/>
  <c r="AW126" i="3"/>
  <c r="AW125" i="3"/>
  <c r="AW124" i="3"/>
  <c r="AW123" i="3"/>
  <c r="AW120" i="3"/>
  <c r="AW119" i="3"/>
  <c r="AW118" i="3"/>
  <c r="AW117" i="3"/>
  <c r="AW116" i="3"/>
  <c r="AW113" i="3"/>
  <c r="AW112" i="3"/>
  <c r="AW111" i="3"/>
  <c r="AW110" i="3"/>
  <c r="AW109" i="3"/>
  <c r="AW106" i="3"/>
  <c r="AW105" i="3"/>
  <c r="AW104" i="3"/>
  <c r="AW103" i="3"/>
  <c r="AW102" i="3"/>
  <c r="AW99" i="3"/>
  <c r="AW98" i="3"/>
  <c r="AW97" i="3"/>
  <c r="AW96" i="3"/>
  <c r="AW95" i="3"/>
  <c r="AW92" i="3"/>
  <c r="AW91" i="3"/>
  <c r="AW90" i="3"/>
  <c r="AW89" i="3"/>
  <c r="AW88" i="3"/>
  <c r="AW85" i="3"/>
  <c r="AW84" i="3"/>
  <c r="AW83" i="3"/>
  <c r="AW82" i="3"/>
  <c r="AW81" i="3"/>
  <c r="AW65" i="3"/>
  <c r="AW64" i="3"/>
  <c r="AW63" i="3"/>
  <c r="AW62" i="3"/>
  <c r="AW61" i="3"/>
  <c r="AW57" i="3"/>
  <c r="AW56" i="3"/>
  <c r="AW55" i="3"/>
  <c r="AW54" i="3"/>
  <c r="AW53" i="3"/>
  <c r="AW52" i="3"/>
  <c r="AW51" i="3"/>
  <c r="AW50" i="3"/>
  <c r="AW49" i="3"/>
  <c r="AW48" i="3"/>
  <c r="AW44" i="3"/>
  <c r="AW43" i="3"/>
  <c r="AW42" i="3"/>
  <c r="AW41" i="3"/>
  <c r="AW40" i="3"/>
  <c r="AW37" i="3"/>
  <c r="AW36" i="3"/>
  <c r="AW35" i="3"/>
  <c r="AW34" i="3"/>
  <c r="AW33" i="3"/>
  <c r="AW30" i="3"/>
  <c r="AW29" i="3"/>
  <c r="AW28" i="3"/>
  <c r="AW27" i="3"/>
  <c r="AW26" i="3"/>
  <c r="AW23" i="3"/>
  <c r="AW22" i="3"/>
  <c r="AW21" i="3"/>
  <c r="AW20" i="3"/>
  <c r="AW19" i="3"/>
  <c r="AW16" i="3"/>
  <c r="AW15" i="3"/>
  <c r="AW14" i="3"/>
  <c r="AW13" i="3"/>
  <c r="AW12" i="3"/>
  <c r="AW9" i="3"/>
  <c r="AW8" i="3"/>
  <c r="AW7" i="3"/>
  <c r="AW6" i="3"/>
  <c r="AW5" i="3"/>
  <c r="AC302" i="3"/>
  <c r="AC301" i="3"/>
  <c r="AC300" i="3"/>
  <c r="AC299" i="3"/>
  <c r="AC298" i="3"/>
  <c r="AC295" i="3"/>
  <c r="AC294" i="3"/>
  <c r="AC293" i="3"/>
  <c r="AC292" i="3"/>
  <c r="AC291" i="3"/>
  <c r="AC288" i="3"/>
  <c r="AC287" i="3"/>
  <c r="AC286" i="3"/>
  <c r="AC285" i="3"/>
  <c r="AC284" i="3"/>
  <c r="AC281" i="3"/>
  <c r="AC280" i="3"/>
  <c r="AC279" i="3"/>
  <c r="AC278" i="3"/>
  <c r="AC277" i="3"/>
  <c r="AC274" i="3"/>
  <c r="AC273" i="3"/>
  <c r="AC272" i="3"/>
  <c r="AC271" i="3"/>
  <c r="AC270" i="3"/>
  <c r="AC267" i="3"/>
  <c r="AC266" i="3"/>
  <c r="AC265" i="3"/>
  <c r="AC264" i="3"/>
  <c r="AC263" i="3"/>
  <c r="AC260" i="3"/>
  <c r="AC259" i="3"/>
  <c r="AC258" i="3"/>
  <c r="AC257" i="3"/>
  <c r="AC256" i="3"/>
  <c r="AC253" i="3"/>
  <c r="AC252" i="3"/>
  <c r="AC251" i="3"/>
  <c r="AC250" i="3"/>
  <c r="AC249" i="3"/>
  <c r="AC246" i="3"/>
  <c r="AC245" i="3"/>
  <c r="AC244" i="3"/>
  <c r="AC243" i="3"/>
  <c r="AC242" i="3"/>
  <c r="AC239" i="3"/>
  <c r="AC238" i="3"/>
  <c r="AC237" i="3"/>
  <c r="AC236" i="3"/>
  <c r="AC235" i="3"/>
  <c r="AC232" i="3"/>
  <c r="AC231" i="3"/>
  <c r="AC230" i="3"/>
  <c r="AC229" i="3"/>
  <c r="AC228" i="3"/>
  <c r="AC225" i="3"/>
  <c r="AC224" i="3"/>
  <c r="AC223" i="3"/>
  <c r="AC222" i="3"/>
  <c r="AC221" i="3"/>
  <c r="AC218" i="3"/>
  <c r="AC217" i="3"/>
  <c r="AC216" i="3"/>
  <c r="AC215" i="3"/>
  <c r="AC214" i="3"/>
  <c r="AC211" i="3"/>
  <c r="AC210" i="3"/>
  <c r="AC209" i="3"/>
  <c r="AC208" i="3"/>
  <c r="AC207" i="3"/>
  <c r="AC204" i="3"/>
  <c r="AC203" i="3"/>
  <c r="AC202" i="3"/>
  <c r="AC201" i="3"/>
  <c r="AC200" i="3"/>
  <c r="AC197" i="3"/>
  <c r="AC196" i="3"/>
  <c r="AC195" i="3"/>
  <c r="AC194" i="3"/>
  <c r="AC193" i="3"/>
  <c r="AC190" i="3"/>
  <c r="AC189" i="3"/>
  <c r="AC188" i="3"/>
  <c r="AC187" i="3"/>
  <c r="AC186" i="3"/>
  <c r="AC183" i="3"/>
  <c r="AC182" i="3"/>
  <c r="AC181" i="3"/>
  <c r="AC180" i="3"/>
  <c r="AC179" i="3"/>
  <c r="AC176" i="3"/>
  <c r="AC175" i="3"/>
  <c r="AC174" i="3"/>
  <c r="AC173" i="3"/>
  <c r="AC172" i="3"/>
  <c r="AC169" i="3"/>
  <c r="AC168" i="3"/>
  <c r="AC167" i="3"/>
  <c r="AC166" i="3"/>
  <c r="AC165" i="3"/>
  <c r="AC162" i="3"/>
  <c r="AC161" i="3"/>
  <c r="AC160" i="3"/>
  <c r="AC159" i="3"/>
  <c r="AC158" i="3"/>
  <c r="AC155" i="3"/>
  <c r="AC154" i="3"/>
  <c r="AC153" i="3"/>
  <c r="AC152" i="3"/>
  <c r="AC151" i="3"/>
  <c r="AC148" i="3"/>
  <c r="AC147" i="3"/>
  <c r="AC146" i="3"/>
  <c r="AC145" i="3"/>
  <c r="AC144" i="3"/>
  <c r="AC141" i="3"/>
  <c r="AC140" i="3"/>
  <c r="AC139" i="3"/>
  <c r="AC138" i="3"/>
  <c r="AC137" i="3"/>
  <c r="AC134" i="3"/>
  <c r="AC133" i="3"/>
  <c r="AC132" i="3"/>
  <c r="AC131" i="3"/>
  <c r="AC130" i="3"/>
  <c r="AC127" i="3"/>
  <c r="AC126" i="3"/>
  <c r="AC125" i="3"/>
  <c r="AC124" i="3"/>
  <c r="AC123" i="3"/>
  <c r="AC120" i="3"/>
  <c r="AC119" i="3"/>
  <c r="AC118" i="3"/>
  <c r="AC117" i="3"/>
  <c r="AC116" i="3"/>
  <c r="AC113" i="3"/>
  <c r="AC112" i="3"/>
  <c r="AC111" i="3"/>
  <c r="AC110" i="3"/>
  <c r="AC109" i="3"/>
  <c r="AC106" i="3"/>
  <c r="AC105" i="3"/>
  <c r="AC104" i="3"/>
  <c r="AC103" i="3"/>
  <c r="AC102" i="3"/>
  <c r="AC99" i="3"/>
  <c r="AC98" i="3"/>
  <c r="AC97" i="3"/>
  <c r="AC96" i="3"/>
  <c r="AC95" i="3"/>
  <c r="AC92" i="3"/>
  <c r="AC91" i="3"/>
  <c r="AC90" i="3"/>
  <c r="AC89" i="3"/>
  <c r="AC88" i="3"/>
  <c r="AC85" i="3"/>
  <c r="AC84" i="3"/>
  <c r="AC83" i="3"/>
  <c r="AC82" i="3"/>
  <c r="AC81" i="3"/>
  <c r="AC65" i="3"/>
  <c r="AC64" i="3"/>
  <c r="AC63" i="3"/>
  <c r="AC62" i="3"/>
  <c r="AC61" i="3"/>
  <c r="AC57" i="3"/>
  <c r="AC56" i="3"/>
  <c r="AC55" i="3"/>
  <c r="AC54" i="3"/>
  <c r="AC53" i="3"/>
  <c r="AC52" i="3"/>
  <c r="AC51" i="3"/>
  <c r="AC50" i="3"/>
  <c r="AC49" i="3"/>
  <c r="AC48" i="3"/>
  <c r="AC44" i="3"/>
  <c r="AC43" i="3"/>
  <c r="AC42" i="3"/>
  <c r="AC41" i="3"/>
  <c r="AC40" i="3"/>
  <c r="AC37" i="3"/>
  <c r="AC36" i="3"/>
  <c r="AC35" i="3"/>
  <c r="AC34" i="3"/>
  <c r="AC33" i="3"/>
  <c r="AC30" i="3"/>
  <c r="AC29" i="3"/>
  <c r="AC28" i="3"/>
  <c r="AC27" i="3"/>
  <c r="AC26" i="3"/>
  <c r="AC23" i="3"/>
  <c r="AC22" i="3"/>
  <c r="AC21" i="3"/>
  <c r="AC20" i="3"/>
  <c r="AC19" i="3"/>
  <c r="AC16" i="3"/>
  <c r="AC15" i="3"/>
  <c r="AC14" i="3"/>
  <c r="AC13" i="3"/>
  <c r="AC12" i="3"/>
  <c r="AC9" i="3"/>
  <c r="AC8" i="3"/>
  <c r="AC7" i="3"/>
  <c r="AC6" i="3"/>
  <c r="AC5" i="3"/>
  <c r="CW302" i="3"/>
  <c r="CW301" i="3"/>
  <c r="CW300" i="3"/>
  <c r="CW299" i="3"/>
  <c r="CW298" i="3"/>
  <c r="CW295" i="3"/>
  <c r="CW294" i="3"/>
  <c r="CW293" i="3"/>
  <c r="CW292" i="3"/>
  <c r="CW291" i="3"/>
  <c r="CW288" i="3"/>
  <c r="CW287" i="3"/>
  <c r="CW286" i="3"/>
  <c r="CW285" i="3"/>
  <c r="CW284" i="3"/>
  <c r="CW281" i="3"/>
  <c r="CW280" i="3"/>
  <c r="CW279" i="3"/>
  <c r="CW278" i="3"/>
  <c r="CW277" i="3"/>
  <c r="CW274" i="3"/>
  <c r="CW273" i="3"/>
  <c r="CW272" i="3"/>
  <c r="CW271" i="3"/>
  <c r="CW270" i="3"/>
  <c r="CW267" i="3"/>
  <c r="CW266" i="3"/>
  <c r="CW265" i="3"/>
  <c r="CW264" i="3"/>
  <c r="CW263" i="3"/>
  <c r="CW260" i="3"/>
  <c r="CW259" i="3"/>
  <c r="CW258" i="3"/>
  <c r="CW257" i="3"/>
  <c r="CW256" i="3"/>
  <c r="CW253" i="3"/>
  <c r="CW252" i="3"/>
  <c r="CW251" i="3"/>
  <c r="CW250" i="3"/>
  <c r="CW249" i="3"/>
  <c r="CW246" i="3"/>
  <c r="CW245" i="3"/>
  <c r="CW244" i="3"/>
  <c r="CW243" i="3"/>
  <c r="CW242" i="3"/>
  <c r="CW239" i="3"/>
  <c r="CW238" i="3"/>
  <c r="CW237" i="3"/>
  <c r="CW236" i="3"/>
  <c r="CW235" i="3"/>
  <c r="CW232" i="3"/>
  <c r="CW231" i="3"/>
  <c r="CW230" i="3"/>
  <c r="CW229" i="3"/>
  <c r="CW228" i="3"/>
  <c r="CW225" i="3"/>
  <c r="CW224" i="3"/>
  <c r="CW223" i="3"/>
  <c r="CW222" i="3"/>
  <c r="CW221" i="3"/>
  <c r="CW218" i="3"/>
  <c r="CW217" i="3"/>
  <c r="CW216" i="3"/>
  <c r="CW215" i="3"/>
  <c r="CW214" i="3"/>
  <c r="CW211" i="3"/>
  <c r="CW210" i="3"/>
  <c r="CW209" i="3"/>
  <c r="CW208" i="3"/>
  <c r="CW207" i="3"/>
  <c r="CW204" i="3"/>
  <c r="CW203" i="3"/>
  <c r="CW202" i="3"/>
  <c r="CW201" i="3"/>
  <c r="CW200" i="3"/>
  <c r="CW197" i="3"/>
  <c r="CW196" i="3"/>
  <c r="CW195" i="3"/>
  <c r="CW194" i="3"/>
  <c r="CW193" i="3"/>
  <c r="CW190" i="3"/>
  <c r="CW189" i="3"/>
  <c r="CW188" i="3"/>
  <c r="CW187" i="3"/>
  <c r="CW186" i="3"/>
  <c r="CW183" i="3"/>
  <c r="CW182" i="3"/>
  <c r="CW181" i="3"/>
  <c r="CW180" i="3"/>
  <c r="CW179" i="3"/>
  <c r="CW176" i="3"/>
  <c r="CW175" i="3"/>
  <c r="CW174" i="3"/>
  <c r="CW173" i="3"/>
  <c r="CW172" i="3"/>
  <c r="CW169" i="3"/>
  <c r="CW168" i="3"/>
  <c r="CW167" i="3"/>
  <c r="CW166" i="3"/>
  <c r="CW165" i="3"/>
  <c r="CW162" i="3"/>
  <c r="CW161" i="3"/>
  <c r="CW160" i="3"/>
  <c r="CW159" i="3"/>
  <c r="CW158" i="3"/>
  <c r="CW155" i="3"/>
  <c r="CW154" i="3"/>
  <c r="CW153" i="3"/>
  <c r="CW152" i="3"/>
  <c r="CW151" i="3"/>
  <c r="CW148" i="3"/>
  <c r="CW147" i="3"/>
  <c r="CW146" i="3"/>
  <c r="CW145" i="3"/>
  <c r="CW144" i="3"/>
  <c r="CW141" i="3"/>
  <c r="CW140" i="3"/>
  <c r="CW139" i="3"/>
  <c r="CW138" i="3"/>
  <c r="CW137" i="3"/>
  <c r="CW134" i="3"/>
  <c r="CW133" i="3"/>
  <c r="CW132" i="3"/>
  <c r="CW131" i="3"/>
  <c r="CW130" i="3"/>
  <c r="CW127" i="3"/>
  <c r="CW126" i="3"/>
  <c r="CW125" i="3"/>
  <c r="CW124" i="3"/>
  <c r="CW123" i="3"/>
  <c r="CW120" i="3"/>
  <c r="CW119" i="3"/>
  <c r="CW118" i="3"/>
  <c r="CW117" i="3"/>
  <c r="CW116" i="3"/>
  <c r="CW113" i="3"/>
  <c r="CW112" i="3"/>
  <c r="CW111" i="3"/>
  <c r="CW110" i="3"/>
  <c r="CW109" i="3"/>
  <c r="CW106" i="3"/>
  <c r="CW105" i="3"/>
  <c r="CW104" i="3"/>
  <c r="CW103" i="3"/>
  <c r="CW102" i="3"/>
  <c r="CW99" i="3"/>
  <c r="CW98" i="3"/>
  <c r="CW97" i="3"/>
  <c r="CW96" i="3"/>
  <c r="CW95" i="3"/>
  <c r="CW92" i="3"/>
  <c r="CW91" i="3"/>
  <c r="CW90" i="3"/>
  <c r="CW89" i="3"/>
  <c r="CW88" i="3"/>
  <c r="CW85" i="3"/>
  <c r="CW84" i="3"/>
  <c r="CW83" i="3"/>
  <c r="CW82" i="3"/>
  <c r="CW81" i="3"/>
  <c r="CW78" i="3"/>
  <c r="CW77" i="3"/>
  <c r="CW76" i="3"/>
  <c r="CW75" i="3"/>
  <c r="CW74" i="3"/>
  <c r="CW73" i="3"/>
  <c r="CW72" i="3"/>
  <c r="CW71" i="3"/>
  <c r="CW70" i="3"/>
  <c r="CW69" i="3"/>
  <c r="CW65" i="3"/>
  <c r="CW64" i="3"/>
  <c r="CW63" i="3"/>
  <c r="CW62" i="3"/>
  <c r="CW61" i="3"/>
  <c r="CW57" i="3"/>
  <c r="CW56" i="3"/>
  <c r="CW55" i="3"/>
  <c r="CW54" i="3"/>
  <c r="CW53" i="3"/>
  <c r="CW52" i="3"/>
  <c r="CW51" i="3"/>
  <c r="CW50" i="3"/>
  <c r="CW49" i="3"/>
  <c r="CW48" i="3"/>
  <c r="CW44" i="3"/>
  <c r="CW43" i="3"/>
  <c r="CW42" i="3"/>
  <c r="CW41" i="3"/>
  <c r="CW40" i="3"/>
  <c r="CW37" i="3"/>
  <c r="CW36" i="3"/>
  <c r="CW35" i="3"/>
  <c r="CW34" i="3"/>
  <c r="CW33" i="3"/>
  <c r="CW30" i="3"/>
  <c r="CW29" i="3"/>
  <c r="CW28" i="3"/>
  <c r="CW27" i="3"/>
  <c r="CW26" i="3"/>
  <c r="CW23" i="3"/>
  <c r="CW22" i="3"/>
  <c r="CW21" i="3"/>
  <c r="CW20" i="3"/>
  <c r="CW19" i="3"/>
  <c r="CW16" i="3"/>
  <c r="CW15" i="3"/>
  <c r="CW14" i="3"/>
  <c r="CW13" i="3"/>
  <c r="CW12" i="3"/>
  <c r="CW9" i="3"/>
  <c r="CW8" i="3"/>
  <c r="CW7" i="3"/>
  <c r="CW6" i="3"/>
  <c r="CW5" i="3"/>
  <c r="DP57" i="3" l="1"/>
  <c r="DP56" i="3"/>
  <c r="DP55" i="3"/>
  <c r="DP54" i="3"/>
  <c r="DP53" i="3"/>
  <c r="DP52" i="3"/>
  <c r="DP51" i="3"/>
  <c r="DP50" i="3"/>
  <c r="DP49" i="3"/>
  <c r="DP48" i="3"/>
  <c r="DP23" i="3"/>
  <c r="DP22" i="3"/>
  <c r="DP21" i="3"/>
  <c r="DP20" i="3"/>
  <c r="DP19" i="3"/>
  <c r="CR78" i="3"/>
  <c r="CR77" i="3"/>
  <c r="CR76" i="3"/>
  <c r="CR75" i="3"/>
  <c r="CR74" i="3"/>
  <c r="CR73" i="3"/>
  <c r="CR72" i="3"/>
  <c r="CR71" i="3"/>
  <c r="CR70" i="3"/>
  <c r="CR69" i="3"/>
  <c r="CR57" i="3"/>
  <c r="CR56" i="3"/>
  <c r="CR55" i="3"/>
  <c r="CR54" i="3"/>
  <c r="CR53" i="3"/>
  <c r="CR52" i="3"/>
  <c r="CR51" i="3"/>
  <c r="CR50" i="3"/>
  <c r="CR49" i="3"/>
  <c r="CR48" i="3"/>
  <c r="CR23" i="3"/>
  <c r="CR22" i="3"/>
  <c r="CR21" i="3"/>
  <c r="CR20" i="3"/>
  <c r="CR19" i="3"/>
  <c r="BH57" i="3"/>
  <c r="BH56" i="3"/>
  <c r="BH55" i="3"/>
  <c r="BH54" i="3"/>
  <c r="BH53" i="3"/>
  <c r="BH52" i="3"/>
  <c r="BH51" i="3"/>
  <c r="BH50" i="3"/>
  <c r="BH49" i="3"/>
  <c r="BH48" i="3"/>
  <c r="BH23" i="3"/>
  <c r="BH22" i="3"/>
  <c r="BH21" i="3"/>
  <c r="BH20" i="3"/>
  <c r="BH19" i="3"/>
  <c r="AR57" i="3"/>
  <c r="AR56" i="3"/>
  <c r="AR55" i="3"/>
  <c r="AR54" i="3"/>
  <c r="AR53" i="3"/>
  <c r="AR52" i="3"/>
  <c r="AR51" i="3"/>
  <c r="AR50" i="3"/>
  <c r="AR49" i="3"/>
  <c r="AR48" i="3"/>
  <c r="AR23" i="3"/>
  <c r="AR22" i="3"/>
  <c r="AR21" i="3"/>
  <c r="AR20" i="3"/>
  <c r="AR19" i="3"/>
  <c r="X57" i="3"/>
  <c r="X56" i="3"/>
  <c r="X55" i="3"/>
  <c r="X54" i="3"/>
  <c r="X53" i="3"/>
  <c r="X52" i="3"/>
  <c r="X51" i="3"/>
  <c r="X50" i="3"/>
  <c r="X49" i="3"/>
  <c r="X48" i="3"/>
  <c r="X23" i="3"/>
  <c r="X22" i="3"/>
  <c r="X21" i="3"/>
  <c r="X20" i="3"/>
  <c r="X19" i="3"/>
  <c r="DQ302" i="3" l="1"/>
  <c r="DQ301" i="3"/>
  <c r="DQ300" i="3"/>
  <c r="DQ299" i="3"/>
  <c r="DQ298" i="3"/>
  <c r="DQ295" i="3"/>
  <c r="DQ294" i="3"/>
  <c r="DQ293" i="3"/>
  <c r="DQ292" i="3"/>
  <c r="DQ291" i="3"/>
  <c r="DQ288" i="3"/>
  <c r="DQ287" i="3"/>
  <c r="DQ286" i="3"/>
  <c r="DQ285" i="3"/>
  <c r="DQ284" i="3"/>
  <c r="DQ281" i="3"/>
  <c r="DQ280" i="3"/>
  <c r="DQ279" i="3"/>
  <c r="DQ278" i="3"/>
  <c r="DQ277" i="3"/>
  <c r="DQ274" i="3"/>
  <c r="DQ273" i="3"/>
  <c r="DQ272" i="3"/>
  <c r="DQ271" i="3"/>
  <c r="DQ270" i="3"/>
  <c r="DQ267" i="3"/>
  <c r="DQ266" i="3"/>
  <c r="DQ265" i="3"/>
  <c r="DQ264" i="3"/>
  <c r="DQ263" i="3"/>
  <c r="DQ260" i="3"/>
  <c r="DQ259" i="3"/>
  <c r="DQ258" i="3"/>
  <c r="DQ257" i="3"/>
  <c r="DQ256" i="3"/>
  <c r="DQ253" i="3"/>
  <c r="DQ252" i="3"/>
  <c r="DQ251" i="3"/>
  <c r="DQ250" i="3"/>
  <c r="DQ249" i="3"/>
  <c r="DQ246" i="3"/>
  <c r="DQ245" i="3"/>
  <c r="DQ244" i="3"/>
  <c r="DQ243" i="3"/>
  <c r="DQ242" i="3"/>
  <c r="DQ239" i="3"/>
  <c r="DQ238" i="3"/>
  <c r="DQ237" i="3"/>
  <c r="DQ236" i="3"/>
  <c r="DQ235" i="3"/>
  <c r="DQ232" i="3"/>
  <c r="DQ231" i="3"/>
  <c r="DQ230" i="3"/>
  <c r="DQ229" i="3"/>
  <c r="DQ228" i="3"/>
  <c r="DQ225" i="3"/>
  <c r="DQ224" i="3"/>
  <c r="DQ223" i="3"/>
  <c r="DQ222" i="3"/>
  <c r="DQ221" i="3"/>
  <c r="DQ218" i="3"/>
  <c r="DQ217" i="3"/>
  <c r="DQ216" i="3"/>
  <c r="DQ215" i="3"/>
  <c r="DQ214" i="3"/>
  <c r="DQ211" i="3"/>
  <c r="DQ210" i="3"/>
  <c r="DQ209" i="3"/>
  <c r="DQ208" i="3"/>
  <c r="DQ207" i="3"/>
  <c r="DQ204" i="3"/>
  <c r="DQ203" i="3"/>
  <c r="DQ202" i="3"/>
  <c r="DQ201" i="3"/>
  <c r="DQ200" i="3"/>
  <c r="DQ197" i="3"/>
  <c r="DQ196" i="3"/>
  <c r="DQ195" i="3"/>
  <c r="DQ194" i="3"/>
  <c r="DQ193" i="3"/>
  <c r="DQ190" i="3"/>
  <c r="DQ189" i="3"/>
  <c r="DQ188" i="3"/>
  <c r="DQ187" i="3"/>
  <c r="DQ186" i="3"/>
  <c r="DQ183" i="3"/>
  <c r="DQ182" i="3"/>
  <c r="DQ181" i="3"/>
  <c r="DQ180" i="3"/>
  <c r="DQ179" i="3"/>
  <c r="DQ176" i="3"/>
  <c r="DQ175" i="3"/>
  <c r="DQ174" i="3"/>
  <c r="DQ173" i="3"/>
  <c r="DQ172" i="3"/>
  <c r="DQ169" i="3"/>
  <c r="DQ168" i="3"/>
  <c r="DQ167" i="3"/>
  <c r="DQ166" i="3"/>
  <c r="DQ165" i="3"/>
  <c r="DQ162" i="3"/>
  <c r="DQ161" i="3"/>
  <c r="DQ160" i="3"/>
  <c r="DQ159" i="3"/>
  <c r="DQ158" i="3"/>
  <c r="DQ155" i="3"/>
  <c r="DQ154" i="3"/>
  <c r="DQ153" i="3"/>
  <c r="DQ152" i="3"/>
  <c r="DQ151" i="3"/>
  <c r="DQ148" i="3"/>
  <c r="DQ147" i="3"/>
  <c r="DQ146" i="3"/>
  <c r="DQ145" i="3"/>
  <c r="DQ144" i="3"/>
  <c r="DQ141" i="3"/>
  <c r="DQ140" i="3"/>
  <c r="DQ139" i="3"/>
  <c r="DQ138" i="3"/>
  <c r="DQ137" i="3"/>
  <c r="DQ134" i="3"/>
  <c r="DQ133" i="3"/>
  <c r="DQ132" i="3"/>
  <c r="DQ131" i="3"/>
  <c r="DQ130" i="3"/>
  <c r="DQ127" i="3"/>
  <c r="DQ126" i="3"/>
  <c r="DQ125" i="3"/>
  <c r="DQ124" i="3"/>
  <c r="DQ123" i="3"/>
  <c r="DQ120" i="3"/>
  <c r="DQ119" i="3"/>
  <c r="DQ118" i="3"/>
  <c r="DQ117" i="3"/>
  <c r="DQ116" i="3"/>
  <c r="DQ113" i="3"/>
  <c r="DQ112" i="3"/>
  <c r="DQ111" i="3"/>
  <c r="DQ110" i="3"/>
  <c r="DQ109" i="3"/>
  <c r="DQ106" i="3"/>
  <c r="DQ105" i="3"/>
  <c r="DQ104" i="3"/>
  <c r="DQ103" i="3"/>
  <c r="DQ102" i="3"/>
  <c r="DQ99" i="3"/>
  <c r="DQ98" i="3"/>
  <c r="DQ97" i="3"/>
  <c r="DQ96" i="3"/>
  <c r="DQ95" i="3"/>
  <c r="DQ92" i="3"/>
  <c r="DQ91" i="3"/>
  <c r="DQ90" i="3"/>
  <c r="DQ89" i="3"/>
  <c r="DQ88" i="3"/>
  <c r="DQ85" i="3"/>
  <c r="DQ84" i="3"/>
  <c r="DQ83" i="3"/>
  <c r="DQ82" i="3"/>
  <c r="DQ81" i="3"/>
  <c r="DQ65" i="3"/>
  <c r="DQ64" i="3"/>
  <c r="DQ63" i="3"/>
  <c r="DQ62" i="3"/>
  <c r="DQ61" i="3"/>
  <c r="DQ57" i="3"/>
  <c r="DQ56" i="3"/>
  <c r="DQ55" i="3"/>
  <c r="DQ54" i="3"/>
  <c r="DQ53" i="3"/>
  <c r="DQ52" i="3"/>
  <c r="DQ51" i="3"/>
  <c r="DQ50" i="3"/>
  <c r="DQ49" i="3"/>
  <c r="DQ48" i="3"/>
  <c r="DQ44" i="3"/>
  <c r="DQ43" i="3"/>
  <c r="DQ42" i="3"/>
  <c r="DQ41" i="3"/>
  <c r="DQ40" i="3"/>
  <c r="DQ37" i="3"/>
  <c r="DQ36" i="3"/>
  <c r="DQ35" i="3"/>
  <c r="DQ34" i="3"/>
  <c r="DQ33" i="3"/>
  <c r="DQ30" i="3"/>
  <c r="DQ29" i="3"/>
  <c r="DQ28" i="3"/>
  <c r="DQ27" i="3"/>
  <c r="DQ26" i="3"/>
  <c r="DQ23" i="3"/>
  <c r="DQ22" i="3"/>
  <c r="DQ21" i="3"/>
  <c r="DQ20" i="3"/>
  <c r="DQ19" i="3"/>
  <c r="DQ16" i="3"/>
  <c r="DQ15" i="3"/>
  <c r="DQ14" i="3"/>
  <c r="DQ13" i="3"/>
  <c r="DQ12" i="3"/>
  <c r="CS302" i="3"/>
  <c r="CS301" i="3"/>
  <c r="CS300" i="3"/>
  <c r="CS299" i="3"/>
  <c r="CS298" i="3"/>
  <c r="CS295" i="3"/>
  <c r="CS294" i="3"/>
  <c r="CS293" i="3"/>
  <c r="CS292" i="3"/>
  <c r="CS291" i="3"/>
  <c r="CS288" i="3"/>
  <c r="CS287" i="3"/>
  <c r="CS286" i="3"/>
  <c r="CS285" i="3"/>
  <c r="CS284" i="3"/>
  <c r="CS281" i="3"/>
  <c r="CS280" i="3"/>
  <c r="CS279" i="3"/>
  <c r="CS278" i="3"/>
  <c r="CS277" i="3"/>
  <c r="CS274" i="3"/>
  <c r="CS273" i="3"/>
  <c r="CS272" i="3"/>
  <c r="CS271" i="3"/>
  <c r="CS270" i="3"/>
  <c r="CS267" i="3"/>
  <c r="CS266" i="3"/>
  <c r="CS265" i="3"/>
  <c r="CS264" i="3"/>
  <c r="CS263" i="3"/>
  <c r="CS260" i="3"/>
  <c r="CS259" i="3"/>
  <c r="CS258" i="3"/>
  <c r="CS257" i="3"/>
  <c r="CS256" i="3"/>
  <c r="CS253" i="3"/>
  <c r="CS252" i="3"/>
  <c r="CS251" i="3"/>
  <c r="CS250" i="3"/>
  <c r="CS249" i="3"/>
  <c r="CS246" i="3"/>
  <c r="CS245" i="3"/>
  <c r="CS244" i="3"/>
  <c r="CS243" i="3"/>
  <c r="CS242" i="3"/>
  <c r="CS239" i="3"/>
  <c r="CS238" i="3"/>
  <c r="CS237" i="3"/>
  <c r="CS236" i="3"/>
  <c r="CS235" i="3"/>
  <c r="CS232" i="3"/>
  <c r="CS231" i="3"/>
  <c r="CS230" i="3"/>
  <c r="CS229" i="3"/>
  <c r="CS228" i="3"/>
  <c r="CS225" i="3"/>
  <c r="CS224" i="3"/>
  <c r="CS223" i="3"/>
  <c r="CS222" i="3"/>
  <c r="CS221" i="3"/>
  <c r="CS218" i="3"/>
  <c r="CS217" i="3"/>
  <c r="CS216" i="3"/>
  <c r="CS215" i="3"/>
  <c r="CS214" i="3"/>
  <c r="CS211" i="3"/>
  <c r="CS210" i="3"/>
  <c r="CS209" i="3"/>
  <c r="CS208" i="3"/>
  <c r="CS207" i="3"/>
  <c r="CS204" i="3"/>
  <c r="CS203" i="3"/>
  <c r="CS202" i="3"/>
  <c r="CS201" i="3"/>
  <c r="CS200" i="3"/>
  <c r="CS197" i="3"/>
  <c r="CS196" i="3"/>
  <c r="CS195" i="3"/>
  <c r="CS194" i="3"/>
  <c r="CS193" i="3"/>
  <c r="CS190" i="3"/>
  <c r="CS189" i="3"/>
  <c r="CS188" i="3"/>
  <c r="CS187" i="3"/>
  <c r="CS186" i="3"/>
  <c r="CS183" i="3"/>
  <c r="CS182" i="3"/>
  <c r="CS181" i="3"/>
  <c r="CS180" i="3"/>
  <c r="CS179" i="3"/>
  <c r="CS176" i="3"/>
  <c r="CS175" i="3"/>
  <c r="CS174" i="3"/>
  <c r="CS173" i="3"/>
  <c r="CS172" i="3"/>
  <c r="CS169" i="3"/>
  <c r="CS168" i="3"/>
  <c r="CS167" i="3"/>
  <c r="CS166" i="3"/>
  <c r="CS165" i="3"/>
  <c r="CS162" i="3"/>
  <c r="CS161" i="3"/>
  <c r="CS160" i="3"/>
  <c r="CS159" i="3"/>
  <c r="CS158" i="3"/>
  <c r="CS155" i="3"/>
  <c r="CS154" i="3"/>
  <c r="CS153" i="3"/>
  <c r="CS152" i="3"/>
  <c r="CS151" i="3"/>
  <c r="CS148" i="3"/>
  <c r="CS147" i="3"/>
  <c r="CS146" i="3"/>
  <c r="CS145" i="3"/>
  <c r="CS144" i="3"/>
  <c r="CS141" i="3"/>
  <c r="CS140" i="3"/>
  <c r="CS139" i="3"/>
  <c r="CS138" i="3"/>
  <c r="CS137" i="3"/>
  <c r="CS134" i="3"/>
  <c r="CS133" i="3"/>
  <c r="CS132" i="3"/>
  <c r="CS131" i="3"/>
  <c r="CS130" i="3"/>
  <c r="CS127" i="3"/>
  <c r="CS126" i="3"/>
  <c r="CS125" i="3"/>
  <c r="CS124" i="3"/>
  <c r="CS123" i="3"/>
  <c r="CS120" i="3"/>
  <c r="CS119" i="3"/>
  <c r="CS118" i="3"/>
  <c r="CS117" i="3"/>
  <c r="CS116" i="3"/>
  <c r="CS113" i="3"/>
  <c r="CS112" i="3"/>
  <c r="CS111" i="3"/>
  <c r="CS110" i="3"/>
  <c r="CS109" i="3"/>
  <c r="CS106" i="3"/>
  <c r="CS105" i="3"/>
  <c r="CS104" i="3"/>
  <c r="CS103" i="3"/>
  <c r="CS102" i="3"/>
  <c r="CS99" i="3"/>
  <c r="CS98" i="3"/>
  <c r="CS97" i="3"/>
  <c r="CS96" i="3"/>
  <c r="CS95" i="3"/>
  <c r="CS92" i="3"/>
  <c r="CS91" i="3"/>
  <c r="CS90" i="3"/>
  <c r="CS89" i="3"/>
  <c r="CS88" i="3"/>
  <c r="CS85" i="3"/>
  <c r="CS84" i="3"/>
  <c r="CS83" i="3"/>
  <c r="CS82" i="3"/>
  <c r="CS81" i="3"/>
  <c r="CS78" i="3"/>
  <c r="CS77" i="3"/>
  <c r="CS76" i="3"/>
  <c r="CS75" i="3"/>
  <c r="CS74" i="3"/>
  <c r="CS73" i="3"/>
  <c r="CS72" i="3"/>
  <c r="CS71" i="3"/>
  <c r="CS70" i="3"/>
  <c r="CS69" i="3"/>
  <c r="CS65" i="3"/>
  <c r="CS64" i="3"/>
  <c r="CS63" i="3"/>
  <c r="CS62" i="3"/>
  <c r="CS61" i="3"/>
  <c r="CS57" i="3"/>
  <c r="CS56" i="3"/>
  <c r="CS55" i="3"/>
  <c r="CS54" i="3"/>
  <c r="CS53" i="3"/>
  <c r="CS52" i="3"/>
  <c r="CS51" i="3"/>
  <c r="CS50" i="3"/>
  <c r="CS49" i="3"/>
  <c r="CS48" i="3"/>
  <c r="CS44" i="3"/>
  <c r="CS43" i="3"/>
  <c r="CS42" i="3"/>
  <c r="CS41" i="3"/>
  <c r="CS40" i="3"/>
  <c r="CS37" i="3"/>
  <c r="CS36" i="3"/>
  <c r="CS35" i="3"/>
  <c r="CS34" i="3"/>
  <c r="CS33" i="3"/>
  <c r="CS30" i="3"/>
  <c r="CS29" i="3"/>
  <c r="CS28" i="3"/>
  <c r="CS27" i="3"/>
  <c r="CS26" i="3"/>
  <c r="CS23" i="3"/>
  <c r="CS22" i="3"/>
  <c r="CS21" i="3"/>
  <c r="CS20" i="3"/>
  <c r="CS19" i="3"/>
  <c r="CS16" i="3"/>
  <c r="CS15" i="3"/>
  <c r="CS14" i="3"/>
  <c r="CS13" i="3"/>
  <c r="CS12" i="3"/>
  <c r="CS9" i="3"/>
  <c r="CS8" i="3"/>
  <c r="CS7" i="3"/>
  <c r="CS6" i="3"/>
  <c r="CS5" i="3"/>
  <c r="CC302" i="3"/>
  <c r="CC301" i="3"/>
  <c r="CC300" i="3"/>
  <c r="CC299" i="3"/>
  <c r="CC298" i="3"/>
  <c r="CC295" i="3"/>
  <c r="CC294" i="3"/>
  <c r="CC293" i="3"/>
  <c r="CC292" i="3"/>
  <c r="CC291" i="3"/>
  <c r="CC288" i="3"/>
  <c r="CC287" i="3"/>
  <c r="CC286" i="3"/>
  <c r="CC285" i="3"/>
  <c r="CC284" i="3"/>
  <c r="CC281" i="3"/>
  <c r="CC280" i="3"/>
  <c r="CC279" i="3"/>
  <c r="CC278" i="3"/>
  <c r="CC277" i="3"/>
  <c r="CC274" i="3"/>
  <c r="CC273" i="3"/>
  <c r="CC272" i="3"/>
  <c r="CC271" i="3"/>
  <c r="CC270" i="3"/>
  <c r="CC267" i="3"/>
  <c r="CC266" i="3"/>
  <c r="CC265" i="3"/>
  <c r="CC264" i="3"/>
  <c r="CC263" i="3"/>
  <c r="CC260" i="3"/>
  <c r="CC259" i="3"/>
  <c r="CC258" i="3"/>
  <c r="CC257" i="3"/>
  <c r="CC256" i="3"/>
  <c r="CC253" i="3"/>
  <c r="CC252" i="3"/>
  <c r="CC251" i="3"/>
  <c r="CC250" i="3"/>
  <c r="CC249" i="3"/>
  <c r="CC246" i="3"/>
  <c r="CC245" i="3"/>
  <c r="CC244" i="3"/>
  <c r="CC243" i="3"/>
  <c r="CC242" i="3"/>
  <c r="CC239" i="3"/>
  <c r="CC238" i="3"/>
  <c r="CC237" i="3"/>
  <c r="CC236" i="3"/>
  <c r="CC235" i="3"/>
  <c r="CC232" i="3"/>
  <c r="CC231" i="3"/>
  <c r="CC230" i="3"/>
  <c r="CC229" i="3"/>
  <c r="CC228" i="3"/>
  <c r="CC225" i="3"/>
  <c r="CC224" i="3"/>
  <c r="CC223" i="3"/>
  <c r="CC222" i="3"/>
  <c r="CC221" i="3"/>
  <c r="CC218" i="3"/>
  <c r="CC217" i="3"/>
  <c r="CC216" i="3"/>
  <c r="CC215" i="3"/>
  <c r="CC214" i="3"/>
  <c r="CC211" i="3"/>
  <c r="CC210" i="3"/>
  <c r="CC209" i="3"/>
  <c r="CC208" i="3"/>
  <c r="CC207" i="3"/>
  <c r="CC204" i="3"/>
  <c r="CC203" i="3"/>
  <c r="CC202" i="3"/>
  <c r="CC201" i="3"/>
  <c r="CC200" i="3"/>
  <c r="CC197" i="3"/>
  <c r="CC196" i="3"/>
  <c r="CC195" i="3"/>
  <c r="CC194" i="3"/>
  <c r="CC193" i="3"/>
  <c r="CC190" i="3"/>
  <c r="CC189" i="3"/>
  <c r="CC188" i="3"/>
  <c r="CC187" i="3"/>
  <c r="CC186" i="3"/>
  <c r="CC183" i="3"/>
  <c r="CC182" i="3"/>
  <c r="CC181" i="3"/>
  <c r="CC180" i="3"/>
  <c r="CC179" i="3"/>
  <c r="CC176" i="3"/>
  <c r="CC175" i="3"/>
  <c r="CC174" i="3"/>
  <c r="CC173" i="3"/>
  <c r="CC172" i="3"/>
  <c r="CC169" i="3"/>
  <c r="CC168" i="3"/>
  <c r="CC167" i="3"/>
  <c r="CC166" i="3"/>
  <c r="CC165" i="3"/>
  <c r="CC162" i="3"/>
  <c r="CC161" i="3"/>
  <c r="CC160" i="3"/>
  <c r="CC159" i="3"/>
  <c r="CC158" i="3"/>
  <c r="CC155" i="3"/>
  <c r="CC154" i="3"/>
  <c r="CC153" i="3"/>
  <c r="CC152" i="3"/>
  <c r="CC151" i="3"/>
  <c r="CC148" i="3"/>
  <c r="CC147" i="3"/>
  <c r="CC146" i="3"/>
  <c r="CC145" i="3"/>
  <c r="CC144" i="3"/>
  <c r="CC141" i="3"/>
  <c r="CC140" i="3"/>
  <c r="CC139" i="3"/>
  <c r="CC138" i="3"/>
  <c r="CC137" i="3"/>
  <c r="CC134" i="3"/>
  <c r="CC133" i="3"/>
  <c r="CC132" i="3"/>
  <c r="CC131" i="3"/>
  <c r="CC130" i="3"/>
  <c r="CC127" i="3"/>
  <c r="CC126" i="3"/>
  <c r="CC125" i="3"/>
  <c r="CC124" i="3"/>
  <c r="CC123" i="3"/>
  <c r="CC120" i="3"/>
  <c r="CC119" i="3"/>
  <c r="CC118" i="3"/>
  <c r="CC117" i="3"/>
  <c r="CC116" i="3"/>
  <c r="CC113" i="3"/>
  <c r="CC112" i="3"/>
  <c r="CC111" i="3"/>
  <c r="CC110" i="3"/>
  <c r="CC109" i="3"/>
  <c r="CC106" i="3"/>
  <c r="CC105" i="3"/>
  <c r="CC104" i="3"/>
  <c r="CC103" i="3"/>
  <c r="CC102" i="3"/>
  <c r="CC99" i="3"/>
  <c r="CC98" i="3"/>
  <c r="CC97" i="3"/>
  <c r="CC96" i="3"/>
  <c r="CC95" i="3"/>
  <c r="CC92" i="3"/>
  <c r="CC91" i="3"/>
  <c r="CC90" i="3"/>
  <c r="CC89" i="3"/>
  <c r="CC88" i="3"/>
  <c r="CC85" i="3"/>
  <c r="CC84" i="3"/>
  <c r="CC83" i="3"/>
  <c r="CC82" i="3"/>
  <c r="CC81" i="3"/>
  <c r="CC78" i="3"/>
  <c r="CC77" i="3"/>
  <c r="CC76" i="3"/>
  <c r="CC75" i="3"/>
  <c r="CC74" i="3"/>
  <c r="CC73" i="3"/>
  <c r="CC72" i="3"/>
  <c r="CC71" i="3"/>
  <c r="CC70" i="3"/>
  <c r="CC69" i="3"/>
  <c r="CC65" i="3"/>
  <c r="CC64" i="3"/>
  <c r="CC63" i="3"/>
  <c r="CC62" i="3"/>
  <c r="CC61" i="3"/>
  <c r="CC57" i="3"/>
  <c r="CC56" i="3"/>
  <c r="CC55" i="3"/>
  <c r="CC54" i="3"/>
  <c r="CC53" i="3"/>
  <c r="CC52" i="3"/>
  <c r="CC51" i="3"/>
  <c r="CC50" i="3"/>
  <c r="CC49" i="3"/>
  <c r="CC48" i="3"/>
  <c r="CC44" i="3"/>
  <c r="CC43" i="3"/>
  <c r="CC42" i="3"/>
  <c r="CC41" i="3"/>
  <c r="CC40" i="3"/>
  <c r="CC37" i="3"/>
  <c r="CC36" i="3"/>
  <c r="CC35" i="3"/>
  <c r="CC34" i="3"/>
  <c r="CC33" i="3"/>
  <c r="CC30" i="3"/>
  <c r="CC29" i="3"/>
  <c r="CC28" i="3"/>
  <c r="CC27" i="3"/>
  <c r="CC26" i="3"/>
  <c r="CC23" i="3"/>
  <c r="CC22" i="3"/>
  <c r="CC21" i="3"/>
  <c r="CC20" i="3"/>
  <c r="CC19" i="3"/>
  <c r="CC16" i="3"/>
  <c r="CC15" i="3"/>
  <c r="CC14" i="3"/>
  <c r="CC13" i="3"/>
  <c r="CC12" i="3"/>
  <c r="CC9" i="3"/>
  <c r="CC8" i="3"/>
  <c r="CC7" i="3"/>
  <c r="CC6" i="3"/>
  <c r="CC5" i="3"/>
  <c r="BI302" i="3"/>
  <c r="BI301" i="3"/>
  <c r="BI300" i="3"/>
  <c r="BI299" i="3"/>
  <c r="BI298" i="3"/>
  <c r="BI295" i="3"/>
  <c r="BI294" i="3"/>
  <c r="BI293" i="3"/>
  <c r="BI292" i="3"/>
  <c r="BI291" i="3"/>
  <c r="BI288" i="3"/>
  <c r="BI287" i="3"/>
  <c r="BI286" i="3"/>
  <c r="BI285" i="3"/>
  <c r="BI284" i="3"/>
  <c r="BI281" i="3"/>
  <c r="BI280" i="3"/>
  <c r="BI279" i="3"/>
  <c r="BI278" i="3"/>
  <c r="BI277" i="3"/>
  <c r="BI274" i="3"/>
  <c r="BI273" i="3"/>
  <c r="BI272" i="3"/>
  <c r="BI271" i="3"/>
  <c r="BI270" i="3"/>
  <c r="BI267" i="3"/>
  <c r="BI266" i="3"/>
  <c r="BI265" i="3"/>
  <c r="BI264" i="3"/>
  <c r="BI263" i="3"/>
  <c r="BI260" i="3"/>
  <c r="BI259" i="3"/>
  <c r="BI258" i="3"/>
  <c r="BI257" i="3"/>
  <c r="BI256" i="3"/>
  <c r="BI253" i="3"/>
  <c r="BI252" i="3"/>
  <c r="BI251" i="3"/>
  <c r="BI250" i="3"/>
  <c r="BI249" i="3"/>
  <c r="BI246" i="3"/>
  <c r="BI245" i="3"/>
  <c r="BI244" i="3"/>
  <c r="BI243" i="3"/>
  <c r="BI242" i="3"/>
  <c r="BI239" i="3"/>
  <c r="BI238" i="3"/>
  <c r="BI237" i="3"/>
  <c r="BI236" i="3"/>
  <c r="BI235" i="3"/>
  <c r="BI232" i="3"/>
  <c r="BI231" i="3"/>
  <c r="BI230" i="3"/>
  <c r="BI229" i="3"/>
  <c r="BI228" i="3"/>
  <c r="BI225" i="3"/>
  <c r="BI224" i="3"/>
  <c r="BI223" i="3"/>
  <c r="BI222" i="3"/>
  <c r="BI221" i="3"/>
  <c r="BI218" i="3"/>
  <c r="BI217" i="3"/>
  <c r="BI216" i="3"/>
  <c r="BI215" i="3"/>
  <c r="BI214" i="3"/>
  <c r="BI211" i="3"/>
  <c r="BI210" i="3"/>
  <c r="BI209" i="3"/>
  <c r="BI208" i="3"/>
  <c r="BI207" i="3"/>
  <c r="BI204" i="3"/>
  <c r="BI203" i="3"/>
  <c r="BI202" i="3"/>
  <c r="BI201" i="3"/>
  <c r="BI200" i="3"/>
  <c r="BI197" i="3"/>
  <c r="BI196" i="3"/>
  <c r="BI195" i="3"/>
  <c r="BI194" i="3"/>
  <c r="BI193" i="3"/>
  <c r="BI190" i="3"/>
  <c r="BI189" i="3"/>
  <c r="BI188" i="3"/>
  <c r="BI187" i="3"/>
  <c r="BI186" i="3"/>
  <c r="BI183" i="3"/>
  <c r="BI182" i="3"/>
  <c r="BI181" i="3"/>
  <c r="BI180" i="3"/>
  <c r="BI179" i="3"/>
  <c r="BI176" i="3"/>
  <c r="BI175" i="3"/>
  <c r="BI174" i="3"/>
  <c r="BI173" i="3"/>
  <c r="BI172" i="3"/>
  <c r="BI169" i="3"/>
  <c r="BI168" i="3"/>
  <c r="BI167" i="3"/>
  <c r="BI166" i="3"/>
  <c r="BI165" i="3"/>
  <c r="BI162" i="3"/>
  <c r="BI161" i="3"/>
  <c r="BI160" i="3"/>
  <c r="BI159" i="3"/>
  <c r="BI158" i="3"/>
  <c r="BI155" i="3"/>
  <c r="BI154" i="3"/>
  <c r="BI153" i="3"/>
  <c r="BI152" i="3"/>
  <c r="BI151" i="3"/>
  <c r="BI148" i="3"/>
  <c r="BI147" i="3"/>
  <c r="BI146" i="3"/>
  <c r="BI145" i="3"/>
  <c r="BI144" i="3"/>
  <c r="BI141" i="3"/>
  <c r="BI140" i="3"/>
  <c r="BI139" i="3"/>
  <c r="BI138" i="3"/>
  <c r="BI137" i="3"/>
  <c r="BI134" i="3"/>
  <c r="BI133" i="3"/>
  <c r="BI132" i="3"/>
  <c r="BI131" i="3"/>
  <c r="BI130" i="3"/>
  <c r="BI127" i="3"/>
  <c r="BI126" i="3"/>
  <c r="BI125" i="3"/>
  <c r="BI124" i="3"/>
  <c r="BI123" i="3"/>
  <c r="BI120" i="3"/>
  <c r="BI119" i="3"/>
  <c r="BI118" i="3"/>
  <c r="BI117" i="3"/>
  <c r="BI116" i="3"/>
  <c r="BI113" i="3"/>
  <c r="BI112" i="3"/>
  <c r="BI111" i="3"/>
  <c r="BI110" i="3"/>
  <c r="BI109" i="3"/>
  <c r="BI106" i="3"/>
  <c r="BI105" i="3"/>
  <c r="BI104" i="3"/>
  <c r="BI103" i="3"/>
  <c r="BI102" i="3"/>
  <c r="BI99" i="3"/>
  <c r="BI98" i="3"/>
  <c r="BI97" i="3"/>
  <c r="BI96" i="3"/>
  <c r="BI95" i="3"/>
  <c r="BI92" i="3"/>
  <c r="BI91" i="3"/>
  <c r="BI90" i="3"/>
  <c r="BI89" i="3"/>
  <c r="BI88" i="3"/>
  <c r="BI85" i="3"/>
  <c r="BI84" i="3"/>
  <c r="BI83" i="3"/>
  <c r="BI82" i="3"/>
  <c r="BI81" i="3"/>
  <c r="BI65" i="3"/>
  <c r="BI64" i="3"/>
  <c r="BI63" i="3"/>
  <c r="BI62" i="3"/>
  <c r="BI61" i="3"/>
  <c r="BI57" i="3"/>
  <c r="BI56" i="3"/>
  <c r="BI55" i="3"/>
  <c r="BI54" i="3"/>
  <c r="BI53" i="3"/>
  <c r="BI52" i="3"/>
  <c r="BI51" i="3"/>
  <c r="BI50" i="3"/>
  <c r="BI49" i="3"/>
  <c r="BI48" i="3"/>
  <c r="BI44" i="3"/>
  <c r="BI43" i="3"/>
  <c r="BI42" i="3"/>
  <c r="BI41" i="3"/>
  <c r="BI40" i="3"/>
  <c r="BI37" i="3"/>
  <c r="BI36" i="3"/>
  <c r="BI35" i="3"/>
  <c r="BI34" i="3"/>
  <c r="BI33" i="3"/>
  <c r="BI30" i="3"/>
  <c r="BI29" i="3"/>
  <c r="BI28" i="3"/>
  <c r="BI27" i="3"/>
  <c r="BI26" i="3"/>
  <c r="BI23" i="3"/>
  <c r="BI22" i="3"/>
  <c r="BI21" i="3"/>
  <c r="BI20" i="3"/>
  <c r="BI19" i="3"/>
  <c r="BI16" i="3"/>
  <c r="BI15" i="3"/>
  <c r="BI14" i="3"/>
  <c r="BI13" i="3"/>
  <c r="BI12" i="3"/>
  <c r="BI9" i="3"/>
  <c r="BI8" i="3"/>
  <c r="BI7" i="3"/>
  <c r="BI6" i="3"/>
  <c r="BI5" i="3"/>
  <c r="AS302" i="3"/>
  <c r="AS301" i="3"/>
  <c r="AS300" i="3"/>
  <c r="AS299" i="3"/>
  <c r="AS298" i="3"/>
  <c r="AS295" i="3"/>
  <c r="AS294" i="3"/>
  <c r="AS293" i="3"/>
  <c r="AS292" i="3"/>
  <c r="AS291" i="3"/>
  <c r="AS288" i="3"/>
  <c r="AS287" i="3"/>
  <c r="AS286" i="3"/>
  <c r="AS285" i="3"/>
  <c r="AS284" i="3"/>
  <c r="AS281" i="3"/>
  <c r="AS280" i="3"/>
  <c r="AS279" i="3"/>
  <c r="AS278" i="3"/>
  <c r="AS277" i="3"/>
  <c r="AS274" i="3"/>
  <c r="AS273" i="3"/>
  <c r="AS272" i="3"/>
  <c r="AS271" i="3"/>
  <c r="AS270" i="3"/>
  <c r="AS267" i="3"/>
  <c r="AS266" i="3"/>
  <c r="AS265" i="3"/>
  <c r="AS264" i="3"/>
  <c r="AS263" i="3"/>
  <c r="AS260" i="3"/>
  <c r="AS259" i="3"/>
  <c r="AS258" i="3"/>
  <c r="AS257" i="3"/>
  <c r="AS256" i="3"/>
  <c r="AS253" i="3"/>
  <c r="AS252" i="3"/>
  <c r="AS251" i="3"/>
  <c r="AS250" i="3"/>
  <c r="AS249" i="3"/>
  <c r="AS246" i="3"/>
  <c r="AS245" i="3"/>
  <c r="AS244" i="3"/>
  <c r="AS243" i="3"/>
  <c r="AS242" i="3"/>
  <c r="AS239" i="3"/>
  <c r="AS238" i="3"/>
  <c r="AS237" i="3"/>
  <c r="AS236" i="3"/>
  <c r="AS235" i="3"/>
  <c r="AS232" i="3"/>
  <c r="AS231" i="3"/>
  <c r="AS230" i="3"/>
  <c r="AS229" i="3"/>
  <c r="AS228" i="3"/>
  <c r="AS225" i="3"/>
  <c r="AS224" i="3"/>
  <c r="AS223" i="3"/>
  <c r="AS222" i="3"/>
  <c r="AS221" i="3"/>
  <c r="AS218" i="3"/>
  <c r="AS217" i="3"/>
  <c r="AS216" i="3"/>
  <c r="AS215" i="3"/>
  <c r="AS214" i="3"/>
  <c r="AS211" i="3"/>
  <c r="AS210" i="3"/>
  <c r="AS209" i="3"/>
  <c r="AS208" i="3"/>
  <c r="AS207" i="3"/>
  <c r="AS204" i="3"/>
  <c r="AS203" i="3"/>
  <c r="AS202" i="3"/>
  <c r="AS201" i="3"/>
  <c r="AS200" i="3"/>
  <c r="AS197" i="3"/>
  <c r="AS196" i="3"/>
  <c r="AS195" i="3"/>
  <c r="AS194" i="3"/>
  <c r="AS193" i="3"/>
  <c r="AS190" i="3"/>
  <c r="AS189" i="3"/>
  <c r="AS188" i="3"/>
  <c r="AS187" i="3"/>
  <c r="AS186" i="3"/>
  <c r="AS183" i="3"/>
  <c r="AS182" i="3"/>
  <c r="AS181" i="3"/>
  <c r="AS180" i="3"/>
  <c r="AS179" i="3"/>
  <c r="AS176" i="3"/>
  <c r="AS175" i="3"/>
  <c r="AS174" i="3"/>
  <c r="AS173" i="3"/>
  <c r="AS172" i="3"/>
  <c r="AS169" i="3"/>
  <c r="AS168" i="3"/>
  <c r="AS167" i="3"/>
  <c r="AS166" i="3"/>
  <c r="AS165" i="3"/>
  <c r="AS162" i="3"/>
  <c r="AS161" i="3"/>
  <c r="AS160" i="3"/>
  <c r="AS159" i="3"/>
  <c r="AS158" i="3"/>
  <c r="AS155" i="3"/>
  <c r="AS154" i="3"/>
  <c r="AS153" i="3"/>
  <c r="AS152" i="3"/>
  <c r="AS151" i="3"/>
  <c r="AS148" i="3"/>
  <c r="AS147" i="3"/>
  <c r="AS146" i="3"/>
  <c r="AS145" i="3"/>
  <c r="AS144" i="3"/>
  <c r="AS141" i="3"/>
  <c r="AS140" i="3"/>
  <c r="AS139" i="3"/>
  <c r="AS138" i="3"/>
  <c r="AS137" i="3"/>
  <c r="AS134" i="3"/>
  <c r="AS133" i="3"/>
  <c r="AS132" i="3"/>
  <c r="AS131" i="3"/>
  <c r="AS130" i="3"/>
  <c r="AS127" i="3"/>
  <c r="AS126" i="3"/>
  <c r="AS125" i="3"/>
  <c r="AS124" i="3"/>
  <c r="AS123" i="3"/>
  <c r="AS120" i="3"/>
  <c r="AS119" i="3"/>
  <c r="AS118" i="3"/>
  <c r="AS117" i="3"/>
  <c r="AS116" i="3"/>
  <c r="AS113" i="3"/>
  <c r="AS112" i="3"/>
  <c r="AS111" i="3"/>
  <c r="AS110" i="3"/>
  <c r="AS109" i="3"/>
  <c r="AS106" i="3"/>
  <c r="AS105" i="3"/>
  <c r="AS104" i="3"/>
  <c r="AS103" i="3"/>
  <c r="AS102" i="3"/>
  <c r="AS99" i="3"/>
  <c r="AS98" i="3"/>
  <c r="AS97" i="3"/>
  <c r="AS96" i="3"/>
  <c r="AS95" i="3"/>
  <c r="AS92" i="3"/>
  <c r="AS91" i="3"/>
  <c r="AS90" i="3"/>
  <c r="AS89" i="3"/>
  <c r="AS88" i="3"/>
  <c r="AS85" i="3"/>
  <c r="AS84" i="3"/>
  <c r="AS83" i="3"/>
  <c r="AS82" i="3"/>
  <c r="AS81" i="3"/>
  <c r="AS65" i="3"/>
  <c r="AS64" i="3"/>
  <c r="AS63" i="3"/>
  <c r="AS62" i="3"/>
  <c r="AS61" i="3"/>
  <c r="AS57" i="3"/>
  <c r="AS56" i="3"/>
  <c r="AS55" i="3"/>
  <c r="AS54" i="3"/>
  <c r="AS53" i="3"/>
  <c r="AS52" i="3"/>
  <c r="AS51" i="3"/>
  <c r="AS50" i="3"/>
  <c r="AS49" i="3"/>
  <c r="AS48" i="3"/>
  <c r="AS44" i="3"/>
  <c r="AS43" i="3"/>
  <c r="AS42" i="3"/>
  <c r="AS41" i="3"/>
  <c r="AS40" i="3"/>
  <c r="AS37" i="3"/>
  <c r="AS36" i="3"/>
  <c r="AS35" i="3"/>
  <c r="AS34" i="3"/>
  <c r="AS33" i="3"/>
  <c r="AS30" i="3"/>
  <c r="AS29" i="3"/>
  <c r="AS28" i="3"/>
  <c r="AS27" i="3"/>
  <c r="AS26" i="3"/>
  <c r="AS23" i="3"/>
  <c r="AS22" i="3"/>
  <c r="AS21" i="3"/>
  <c r="AS20" i="3"/>
  <c r="AS19" i="3"/>
  <c r="AS16" i="3"/>
  <c r="AS15" i="3"/>
  <c r="AS14" i="3"/>
  <c r="AS13" i="3"/>
  <c r="AS12" i="3"/>
  <c r="AS9" i="3"/>
  <c r="AS8" i="3"/>
  <c r="AS7" i="3"/>
  <c r="AS6" i="3"/>
  <c r="AS5" i="3"/>
  <c r="Y302" i="3"/>
  <c r="Y301" i="3"/>
  <c r="Y300" i="3"/>
  <c r="Y299" i="3"/>
  <c r="Y298" i="3"/>
  <c r="Y295" i="3"/>
  <c r="Y294" i="3"/>
  <c r="Y293" i="3"/>
  <c r="Y292" i="3"/>
  <c r="Y291" i="3"/>
  <c r="Y288" i="3"/>
  <c r="Y287" i="3"/>
  <c r="Y286" i="3"/>
  <c r="Y285" i="3"/>
  <c r="Y284" i="3"/>
  <c r="Y281" i="3"/>
  <c r="Y280" i="3"/>
  <c r="Y279" i="3"/>
  <c r="Y278" i="3"/>
  <c r="Y277" i="3"/>
  <c r="Y274" i="3"/>
  <c r="Y273" i="3"/>
  <c r="Y272" i="3"/>
  <c r="Y271" i="3"/>
  <c r="Y270" i="3"/>
  <c r="Y267" i="3"/>
  <c r="Y266" i="3"/>
  <c r="Y265" i="3"/>
  <c r="Y264" i="3"/>
  <c r="Y263" i="3"/>
  <c r="Y260" i="3"/>
  <c r="Y259" i="3"/>
  <c r="Y258" i="3"/>
  <c r="Y257" i="3"/>
  <c r="Y256" i="3"/>
  <c r="Y253" i="3"/>
  <c r="Y252" i="3"/>
  <c r="Y251" i="3"/>
  <c r="Y250" i="3"/>
  <c r="Y249" i="3"/>
  <c r="Y246" i="3"/>
  <c r="Y245" i="3"/>
  <c r="Y244" i="3"/>
  <c r="Y243" i="3"/>
  <c r="Y242" i="3"/>
  <c r="Y239" i="3"/>
  <c r="Y238" i="3"/>
  <c r="Y237" i="3"/>
  <c r="Y236" i="3"/>
  <c r="Y235" i="3"/>
  <c r="Y232" i="3"/>
  <c r="Y231" i="3"/>
  <c r="Y230" i="3"/>
  <c r="Y229" i="3"/>
  <c r="Y228" i="3"/>
  <c r="Y225" i="3"/>
  <c r="Y224" i="3"/>
  <c r="Y223" i="3"/>
  <c r="Y222" i="3"/>
  <c r="Y221" i="3"/>
  <c r="Y218" i="3"/>
  <c r="Y217" i="3"/>
  <c r="Y216" i="3"/>
  <c r="Y215" i="3"/>
  <c r="Y214" i="3"/>
  <c r="Y211" i="3"/>
  <c r="Y210" i="3"/>
  <c r="Y209" i="3"/>
  <c r="Y208" i="3"/>
  <c r="Y207" i="3"/>
  <c r="Y204" i="3"/>
  <c r="Y203" i="3"/>
  <c r="Y202" i="3"/>
  <c r="Y201" i="3"/>
  <c r="Y200" i="3"/>
  <c r="Y197" i="3"/>
  <c r="Y196" i="3"/>
  <c r="Y195" i="3"/>
  <c r="Y194" i="3"/>
  <c r="Y193" i="3"/>
  <c r="Y190" i="3"/>
  <c r="Y189" i="3"/>
  <c r="Y188" i="3"/>
  <c r="Y187" i="3"/>
  <c r="Y186" i="3"/>
  <c r="Y183" i="3"/>
  <c r="Y182" i="3"/>
  <c r="Y181" i="3"/>
  <c r="Y180" i="3"/>
  <c r="Y179" i="3"/>
  <c r="Y176" i="3"/>
  <c r="Y175" i="3"/>
  <c r="Y174" i="3"/>
  <c r="Y173" i="3"/>
  <c r="Y172" i="3"/>
  <c r="Y169" i="3"/>
  <c r="Y168" i="3"/>
  <c r="Y167" i="3"/>
  <c r="Y166" i="3"/>
  <c r="Y165" i="3"/>
  <c r="Y162" i="3"/>
  <c r="Y161" i="3"/>
  <c r="Y160" i="3"/>
  <c r="Y159" i="3"/>
  <c r="Y158" i="3"/>
  <c r="Y155" i="3"/>
  <c r="Y154" i="3"/>
  <c r="Y153" i="3"/>
  <c r="Y152" i="3"/>
  <c r="Y151" i="3"/>
  <c r="Y148" i="3"/>
  <c r="Y147" i="3"/>
  <c r="Y146" i="3"/>
  <c r="Y145" i="3"/>
  <c r="Y144" i="3"/>
  <c r="Y141" i="3"/>
  <c r="Y140" i="3"/>
  <c r="Y139" i="3"/>
  <c r="Y138" i="3"/>
  <c r="Y137" i="3"/>
  <c r="Y134" i="3"/>
  <c r="Y133" i="3"/>
  <c r="Y132" i="3"/>
  <c r="Y131" i="3"/>
  <c r="Y130" i="3"/>
  <c r="Y127" i="3"/>
  <c r="Y126" i="3"/>
  <c r="Y125" i="3"/>
  <c r="Y124" i="3"/>
  <c r="Y123" i="3"/>
  <c r="Y120" i="3"/>
  <c r="Y119" i="3"/>
  <c r="Y118" i="3"/>
  <c r="Y117" i="3"/>
  <c r="Y116" i="3"/>
  <c r="Y113" i="3"/>
  <c r="Y112" i="3"/>
  <c r="Y111" i="3"/>
  <c r="Y110" i="3"/>
  <c r="Y109" i="3"/>
  <c r="Y106" i="3"/>
  <c r="Y105" i="3"/>
  <c r="Y104" i="3"/>
  <c r="Y103" i="3"/>
  <c r="Y102" i="3"/>
  <c r="Y99" i="3"/>
  <c r="Y98" i="3"/>
  <c r="Y97" i="3"/>
  <c r="Y96" i="3"/>
  <c r="Y95" i="3"/>
  <c r="Y92" i="3"/>
  <c r="Y91" i="3"/>
  <c r="Y90" i="3"/>
  <c r="Y89" i="3"/>
  <c r="Y88" i="3"/>
  <c r="Y85" i="3"/>
  <c r="Y84" i="3"/>
  <c r="Y83" i="3"/>
  <c r="Y82" i="3"/>
  <c r="Y81" i="3"/>
  <c r="Y65" i="3"/>
  <c r="Y64" i="3"/>
  <c r="Y63" i="3"/>
  <c r="Y62" i="3"/>
  <c r="Y61" i="3"/>
  <c r="Y57" i="3"/>
  <c r="Y56" i="3"/>
  <c r="Y55" i="3"/>
  <c r="Y54" i="3"/>
  <c r="Y53" i="3"/>
  <c r="Y52" i="3"/>
  <c r="Y51" i="3"/>
  <c r="Y50" i="3"/>
  <c r="Y49" i="3"/>
  <c r="Y48" i="3"/>
  <c r="Y44" i="3"/>
  <c r="Y43" i="3"/>
  <c r="Y42" i="3"/>
  <c r="Y41" i="3"/>
  <c r="Y40" i="3"/>
  <c r="Y37" i="3"/>
  <c r="Y36" i="3"/>
  <c r="Y35" i="3"/>
  <c r="Y34" i="3"/>
  <c r="Y33" i="3"/>
  <c r="Y30" i="3"/>
  <c r="Y29" i="3"/>
  <c r="Y28" i="3"/>
  <c r="Y27" i="3"/>
  <c r="Y26" i="3"/>
  <c r="Y23" i="3"/>
  <c r="Y22" i="3"/>
  <c r="Y21" i="3"/>
  <c r="Y20" i="3"/>
  <c r="Y19" i="3"/>
  <c r="Y16" i="3"/>
  <c r="Y15" i="3"/>
  <c r="Y14" i="3"/>
  <c r="Y13" i="3"/>
  <c r="Y12" i="3"/>
  <c r="Y9" i="3"/>
  <c r="Y8" i="3"/>
  <c r="Y7" i="3"/>
  <c r="Y6" i="3"/>
  <c r="Y5" i="3"/>
  <c r="AF226" i="4"/>
  <c r="AF225" i="4"/>
  <c r="AF224" i="4"/>
  <c r="AF223" i="4"/>
  <c r="AF222" i="4"/>
  <c r="AF221" i="4"/>
  <c r="AF219" i="4"/>
  <c r="AF218" i="4"/>
  <c r="AF217" i="4"/>
  <c r="AF216" i="4"/>
  <c r="AF215" i="4"/>
  <c r="AF214" i="4"/>
  <c r="AF212" i="4"/>
  <c r="AF211" i="4"/>
  <c r="AF210" i="4"/>
  <c r="AF209" i="4"/>
  <c r="AF208" i="4"/>
  <c r="AF207" i="4"/>
  <c r="AF205" i="4"/>
  <c r="AF204" i="4"/>
  <c r="AF203" i="4"/>
  <c r="AF202" i="4"/>
  <c r="AF201" i="4"/>
  <c r="AF200" i="4"/>
  <c r="AF198" i="4"/>
  <c r="AF197" i="4"/>
  <c r="AF196" i="4"/>
  <c r="AF195" i="4"/>
  <c r="AF194" i="4"/>
  <c r="AF193" i="4"/>
  <c r="AF191" i="4"/>
  <c r="AF190" i="4"/>
  <c r="AF189" i="4"/>
  <c r="AF188" i="4"/>
  <c r="AF187" i="4"/>
  <c r="AF186" i="4"/>
  <c r="AF184" i="4"/>
  <c r="AF183" i="4"/>
  <c r="AF182" i="4"/>
  <c r="AF181" i="4"/>
  <c r="AF180" i="4"/>
  <c r="AF179" i="4"/>
  <c r="AF177" i="4"/>
  <c r="AF176" i="4"/>
  <c r="AF175" i="4"/>
  <c r="AF174" i="4"/>
  <c r="AF173" i="4"/>
  <c r="AF172" i="4"/>
  <c r="AF170" i="4"/>
  <c r="AF169" i="4"/>
  <c r="AF168" i="4"/>
  <c r="AF167" i="4"/>
  <c r="AF166" i="4"/>
  <c r="AF165" i="4"/>
  <c r="AF163" i="4"/>
  <c r="AF162" i="4"/>
  <c r="AF161" i="4"/>
  <c r="AF160" i="4"/>
  <c r="AF159" i="4"/>
  <c r="AF158" i="4"/>
  <c r="AF156" i="4"/>
  <c r="AF155" i="4"/>
  <c r="AF154" i="4"/>
  <c r="AF153" i="4"/>
  <c r="AF152" i="4"/>
  <c r="AF151" i="4"/>
  <c r="AF149" i="4"/>
  <c r="AF148" i="4"/>
  <c r="AF147" i="4"/>
  <c r="AF146" i="4"/>
  <c r="AF145" i="4"/>
  <c r="AF144" i="4"/>
  <c r="AF142" i="4"/>
  <c r="AF141" i="4"/>
  <c r="AF140" i="4"/>
  <c r="AF139" i="4"/>
  <c r="AF138" i="4"/>
  <c r="AF137" i="4"/>
  <c r="AF135" i="4"/>
  <c r="AF134" i="4"/>
  <c r="AF133" i="4"/>
  <c r="AF132" i="4"/>
  <c r="AF131" i="4"/>
  <c r="AF130" i="4"/>
  <c r="AF128" i="4"/>
  <c r="AF127" i="4"/>
  <c r="AF126" i="4"/>
  <c r="AF125" i="4"/>
  <c r="AF124" i="4"/>
  <c r="AF123" i="4"/>
  <c r="AF121" i="4"/>
  <c r="AF120" i="4"/>
  <c r="AF119" i="4"/>
  <c r="AF118" i="4"/>
  <c r="AF117" i="4"/>
  <c r="AF116" i="4"/>
  <c r="AF114" i="4"/>
  <c r="AF113" i="4"/>
  <c r="AF112" i="4"/>
  <c r="AF111" i="4"/>
  <c r="AF110" i="4"/>
  <c r="AF109" i="4"/>
  <c r="AF107" i="4"/>
  <c r="AF106" i="4"/>
  <c r="AF105" i="4"/>
  <c r="AF104" i="4"/>
  <c r="AF103" i="4"/>
  <c r="AF102" i="4"/>
  <c r="AF100" i="4"/>
  <c r="AF99" i="4"/>
  <c r="AF98" i="4"/>
  <c r="AF97" i="4"/>
  <c r="AF96" i="4"/>
  <c r="AF95" i="4"/>
  <c r="AF93" i="4"/>
  <c r="AF92" i="4"/>
  <c r="AF91" i="4"/>
  <c r="AF90" i="4"/>
  <c r="AF89" i="4"/>
  <c r="AF88" i="4"/>
  <c r="AF86" i="4"/>
  <c r="AF85" i="4"/>
  <c r="AF84" i="4"/>
  <c r="AF83" i="4"/>
  <c r="AF82" i="4"/>
  <c r="AF81" i="4"/>
  <c r="AF79" i="4"/>
  <c r="AF78" i="4"/>
  <c r="AF77" i="4"/>
  <c r="AF76" i="4"/>
  <c r="AF75" i="4"/>
  <c r="AF74" i="4"/>
  <c r="AF72" i="4"/>
  <c r="AF71" i="4"/>
  <c r="AF70" i="4"/>
  <c r="AF69" i="4"/>
  <c r="AF68" i="4"/>
  <c r="AF67" i="4"/>
  <c r="AF65" i="4"/>
  <c r="AF64" i="4"/>
  <c r="AF63" i="4"/>
  <c r="AF62" i="4"/>
  <c r="AF61" i="4"/>
  <c r="AF60" i="4"/>
  <c r="AF58" i="4"/>
  <c r="AF57" i="4"/>
  <c r="AF56" i="4"/>
  <c r="AF55" i="4"/>
  <c r="AF54" i="4"/>
  <c r="AF53" i="4"/>
  <c r="AF51" i="4"/>
  <c r="AF50" i="4"/>
  <c r="AF49" i="4"/>
  <c r="AF48" i="4"/>
  <c r="AF47" i="4"/>
  <c r="AF46" i="4"/>
  <c r="AF44" i="4"/>
  <c r="AF43" i="4"/>
  <c r="AF42" i="4"/>
  <c r="AF41" i="4"/>
  <c r="AF40" i="4"/>
  <c r="AF39" i="4"/>
  <c r="AF37" i="4"/>
  <c r="AF36" i="4"/>
  <c r="AF35" i="4"/>
  <c r="AF34" i="4"/>
  <c r="AF33" i="4"/>
  <c r="AF32" i="4"/>
  <c r="AF30" i="4"/>
  <c r="AF29" i="4"/>
  <c r="AF28" i="4"/>
  <c r="AF27" i="4"/>
  <c r="AF26" i="4"/>
  <c r="AF25" i="4"/>
  <c r="AF23" i="4"/>
  <c r="AF22" i="4"/>
  <c r="AF21" i="4"/>
  <c r="AF20" i="4"/>
  <c r="AF19" i="4"/>
  <c r="AF18" i="4"/>
  <c r="AF16" i="4"/>
  <c r="AF15" i="4"/>
  <c r="AF14" i="4"/>
  <c r="AF13" i="4"/>
  <c r="AF12" i="4"/>
  <c r="AF11" i="4"/>
  <c r="A11" i="4"/>
  <c r="A18" i="4" s="1"/>
  <c r="A25" i="4" s="1"/>
  <c r="A32" i="4" s="1"/>
  <c r="A39" i="4" s="1"/>
  <c r="A46" i="4" s="1"/>
  <c r="A53" i="4" s="1"/>
  <c r="A60" i="4" s="1"/>
  <c r="A67" i="4" s="1"/>
  <c r="A74" i="4" s="1"/>
  <c r="A81" i="4" s="1"/>
  <c r="A88" i="4" s="1"/>
  <c r="A95" i="4" s="1"/>
  <c r="A102" i="4" s="1"/>
  <c r="A109" i="4" s="1"/>
  <c r="A116" i="4" s="1"/>
  <c r="A123" i="4" s="1"/>
  <c r="A130" i="4" s="1"/>
  <c r="A137" i="4" s="1"/>
  <c r="A144" i="4" s="1"/>
  <c r="A151" i="4" s="1"/>
  <c r="A158" i="4" s="1"/>
  <c r="A165" i="4" s="1"/>
  <c r="A172" i="4" s="1"/>
  <c r="A179" i="4" s="1"/>
  <c r="A186" i="4" s="1"/>
  <c r="A193" i="4" s="1"/>
  <c r="A200" i="4" s="1"/>
  <c r="A207" i="4" s="1"/>
  <c r="A214" i="4" s="1"/>
  <c r="A221" i="4" s="1"/>
  <c r="AF9" i="4"/>
  <c r="AF8" i="4"/>
  <c r="AF7" i="4"/>
  <c r="AF6" i="4"/>
  <c r="AF5" i="4"/>
  <c r="AF4" i="4"/>
  <c r="Y17" i="3" l="1"/>
  <c r="Y10" i="3"/>
  <c r="Y24" i="3"/>
  <c r="CO57" i="3" l="1"/>
  <c r="BY57" i="3"/>
  <c r="CO56" i="3"/>
  <c r="BY56" i="3"/>
  <c r="CO55" i="3"/>
  <c r="BY55" i="3"/>
  <c r="CO54" i="3"/>
  <c r="BY54" i="3"/>
  <c r="CO53" i="3"/>
  <c r="BY53" i="3"/>
  <c r="BY44" i="3"/>
  <c r="CO44" i="3"/>
  <c r="A80" i="3"/>
  <c r="A87" i="3" s="1"/>
  <c r="A94" i="3" s="1"/>
  <c r="A101" i="3" s="1"/>
  <c r="A108" i="3" s="1"/>
  <c r="A115" i="3" s="1"/>
  <c r="A122" i="3" s="1"/>
  <c r="A129" i="3" s="1"/>
  <c r="A136" i="3" s="1"/>
  <c r="A143" i="3" s="1"/>
  <c r="A150" i="3" s="1"/>
  <c r="A157" i="3" s="1"/>
  <c r="A164" i="3" s="1"/>
  <c r="A171" i="3" s="1"/>
  <c r="A178" i="3" s="1"/>
  <c r="A185" i="3" s="1"/>
  <c r="A192" i="3" s="1"/>
  <c r="A199" i="3" s="1"/>
  <c r="A206" i="3" s="1"/>
  <c r="A213" i="3" s="1"/>
  <c r="A220" i="3" s="1"/>
  <c r="A227" i="3" s="1"/>
  <c r="A234" i="3" s="1"/>
  <c r="A241" i="3" s="1"/>
  <c r="A248" i="3" s="1"/>
  <c r="A255" i="3" s="1"/>
  <c r="A262" i="3" s="1"/>
  <c r="A269" i="3" s="1"/>
  <c r="A276" i="3" s="1"/>
  <c r="A283" i="3" s="1"/>
  <c r="A290" i="3" s="1"/>
  <c r="A297" i="3" s="1"/>
  <c r="BY61" i="3"/>
  <c r="CO61" i="3"/>
  <c r="BY62" i="3"/>
  <c r="CO62" i="3"/>
  <c r="BY63" i="3"/>
  <c r="CO63" i="3"/>
  <c r="BY64" i="3"/>
  <c r="CO64" i="3"/>
  <c r="BY65" i="3"/>
  <c r="CO65" i="3"/>
  <c r="CO302" i="3"/>
  <c r="BY302" i="3"/>
  <c r="CO301" i="3"/>
  <c r="BY301" i="3"/>
  <c r="CO300" i="3"/>
  <c r="BY300" i="3"/>
  <c r="CO299" i="3"/>
  <c r="BY299" i="3"/>
  <c r="CO298" i="3"/>
  <c r="BY298" i="3"/>
  <c r="CO295" i="3"/>
  <c r="BY295" i="3"/>
  <c r="CO294" i="3"/>
  <c r="BY294" i="3"/>
  <c r="CO293" i="3"/>
  <c r="BY293" i="3"/>
  <c r="CO292" i="3"/>
  <c r="BY292" i="3"/>
  <c r="CO291" i="3"/>
  <c r="BY291" i="3"/>
  <c r="CO288" i="3"/>
  <c r="BY288" i="3"/>
  <c r="CO287" i="3"/>
  <c r="BY287" i="3"/>
  <c r="CO286" i="3"/>
  <c r="BY286" i="3"/>
  <c r="CO285" i="3"/>
  <c r="BY285" i="3"/>
  <c r="CO284" i="3"/>
  <c r="BY284" i="3"/>
  <c r="CO281" i="3"/>
  <c r="BY281" i="3"/>
  <c r="CO280" i="3"/>
  <c r="BY280" i="3"/>
  <c r="CO279" i="3"/>
  <c r="BY279" i="3"/>
  <c r="CO278" i="3"/>
  <c r="BY278" i="3"/>
  <c r="CO277" i="3"/>
  <c r="BY277" i="3"/>
  <c r="CO274" i="3"/>
  <c r="BY274" i="3"/>
  <c r="CO273" i="3"/>
  <c r="BY273" i="3"/>
  <c r="CO272" i="3"/>
  <c r="BY272" i="3"/>
  <c r="CO271" i="3"/>
  <c r="BY271" i="3"/>
  <c r="CO270" i="3"/>
  <c r="BY270" i="3"/>
  <c r="CO267" i="3"/>
  <c r="BY267" i="3"/>
  <c r="CO266" i="3"/>
  <c r="BY266" i="3"/>
  <c r="CO265" i="3"/>
  <c r="BY265" i="3"/>
  <c r="CO264" i="3"/>
  <c r="BY264" i="3"/>
  <c r="CO263" i="3"/>
  <c r="BY263" i="3"/>
  <c r="CO260" i="3"/>
  <c r="BY260" i="3"/>
  <c r="CO259" i="3"/>
  <c r="BY259" i="3"/>
  <c r="CO258" i="3"/>
  <c r="BY258" i="3"/>
  <c r="CO257" i="3"/>
  <c r="BY257" i="3"/>
  <c r="CO256" i="3"/>
  <c r="BY256" i="3"/>
  <c r="CO253" i="3"/>
  <c r="BY253" i="3"/>
  <c r="CO252" i="3"/>
  <c r="BY252" i="3"/>
  <c r="CO251" i="3"/>
  <c r="BY251" i="3"/>
  <c r="CO250" i="3"/>
  <c r="BY250" i="3"/>
  <c r="CO249" i="3"/>
  <c r="BY249" i="3"/>
  <c r="CO246" i="3"/>
  <c r="BY246" i="3"/>
  <c r="CO245" i="3"/>
  <c r="BY245" i="3"/>
  <c r="CO244" i="3"/>
  <c r="BY244" i="3"/>
  <c r="CO243" i="3"/>
  <c r="BY243" i="3"/>
  <c r="CO242" i="3"/>
  <c r="BY242" i="3"/>
  <c r="CO239" i="3"/>
  <c r="BY239" i="3"/>
  <c r="CO238" i="3"/>
  <c r="BY238" i="3"/>
  <c r="CO237" i="3"/>
  <c r="BY237" i="3"/>
  <c r="CO236" i="3"/>
  <c r="BY236" i="3"/>
  <c r="CO235" i="3"/>
  <c r="BY235" i="3"/>
  <c r="CO232" i="3"/>
  <c r="BY232" i="3"/>
  <c r="CO231" i="3"/>
  <c r="BY231" i="3"/>
  <c r="CO230" i="3"/>
  <c r="BY230" i="3"/>
  <c r="CO229" i="3"/>
  <c r="BY229" i="3"/>
  <c r="CO228" i="3"/>
  <c r="BY228" i="3"/>
  <c r="CO225" i="3"/>
  <c r="BY225" i="3"/>
  <c r="CO224" i="3"/>
  <c r="BY224" i="3"/>
  <c r="CO223" i="3"/>
  <c r="BY223" i="3"/>
  <c r="CO222" i="3"/>
  <c r="BY222" i="3"/>
  <c r="CO221" i="3"/>
  <c r="BY221" i="3"/>
  <c r="CO218" i="3"/>
  <c r="BY218" i="3"/>
  <c r="CO217" i="3"/>
  <c r="BY217" i="3"/>
  <c r="CO216" i="3"/>
  <c r="BY216" i="3"/>
  <c r="CO215" i="3"/>
  <c r="BY215" i="3"/>
  <c r="CO214" i="3"/>
  <c r="BY214" i="3"/>
  <c r="CO211" i="3"/>
  <c r="BY211" i="3"/>
  <c r="CO210" i="3"/>
  <c r="BY210" i="3"/>
  <c r="CO209" i="3"/>
  <c r="BY209" i="3"/>
  <c r="CO208" i="3"/>
  <c r="BY208" i="3"/>
  <c r="CO207" i="3"/>
  <c r="BY207" i="3"/>
  <c r="CO204" i="3"/>
  <c r="BY204" i="3"/>
  <c r="CO203" i="3"/>
  <c r="BY203" i="3"/>
  <c r="CO202" i="3"/>
  <c r="BY202" i="3"/>
  <c r="CO201" i="3"/>
  <c r="BY201" i="3"/>
  <c r="CO200" i="3"/>
  <c r="BY200" i="3"/>
  <c r="CO197" i="3"/>
  <c r="BY197" i="3"/>
  <c r="CO196" i="3"/>
  <c r="BY196" i="3"/>
  <c r="CO195" i="3"/>
  <c r="BY195" i="3"/>
  <c r="CO194" i="3"/>
  <c r="BY194" i="3"/>
  <c r="CO193" i="3"/>
  <c r="BY193" i="3"/>
  <c r="CO190" i="3"/>
  <c r="BY190" i="3"/>
  <c r="CO189" i="3"/>
  <c r="BY189" i="3"/>
  <c r="CO188" i="3"/>
  <c r="BY188" i="3"/>
  <c r="CO187" i="3"/>
  <c r="BY187" i="3"/>
  <c r="CO186" i="3"/>
  <c r="BY186" i="3"/>
  <c r="CO183" i="3"/>
  <c r="BY183" i="3"/>
  <c r="CO182" i="3"/>
  <c r="BY182" i="3"/>
  <c r="CO181" i="3"/>
  <c r="BY181" i="3"/>
  <c r="CO180" i="3"/>
  <c r="BY180" i="3"/>
  <c r="CO179" i="3"/>
  <c r="BY179" i="3"/>
  <c r="CO176" i="3"/>
  <c r="BY176" i="3"/>
  <c r="CO175" i="3"/>
  <c r="BY175" i="3"/>
  <c r="CO174" i="3"/>
  <c r="BY174" i="3"/>
  <c r="CO173" i="3"/>
  <c r="BY173" i="3"/>
  <c r="CO172" i="3"/>
  <c r="BY172" i="3"/>
  <c r="CO169" i="3"/>
  <c r="BY169" i="3"/>
  <c r="CO168" i="3"/>
  <c r="BY168" i="3"/>
  <c r="CO167" i="3"/>
  <c r="BY167" i="3"/>
  <c r="CO166" i="3"/>
  <c r="BY166" i="3"/>
  <c r="CO165" i="3"/>
  <c r="BY165" i="3"/>
  <c r="CO162" i="3"/>
  <c r="BY162" i="3"/>
  <c r="CO161" i="3"/>
  <c r="BY161" i="3"/>
  <c r="CO160" i="3"/>
  <c r="BY160" i="3"/>
  <c r="CO159" i="3"/>
  <c r="BY159" i="3"/>
  <c r="CO158" i="3"/>
  <c r="BY158" i="3"/>
  <c r="CO155" i="3"/>
  <c r="BY155" i="3"/>
  <c r="CO154" i="3"/>
  <c r="BY154" i="3"/>
  <c r="CO153" i="3"/>
  <c r="BY153" i="3"/>
  <c r="CO152" i="3"/>
  <c r="BY152" i="3"/>
  <c r="CO151" i="3"/>
  <c r="BY151" i="3"/>
  <c r="CO148" i="3"/>
  <c r="BY148" i="3"/>
  <c r="CO147" i="3"/>
  <c r="BY147" i="3"/>
  <c r="CO146" i="3"/>
  <c r="BY146" i="3"/>
  <c r="CO145" i="3"/>
  <c r="BY145" i="3"/>
  <c r="CO144" i="3"/>
  <c r="BY144" i="3"/>
  <c r="CO141" i="3"/>
  <c r="BY141" i="3"/>
  <c r="CO140" i="3"/>
  <c r="BY140" i="3"/>
  <c r="CO139" i="3"/>
  <c r="BY139" i="3"/>
  <c r="CO138" i="3"/>
  <c r="BY138" i="3"/>
  <c r="CO137" i="3"/>
  <c r="BY137" i="3"/>
  <c r="CO134" i="3"/>
  <c r="BY134" i="3"/>
  <c r="CO133" i="3"/>
  <c r="BY133" i="3"/>
  <c r="CO132" i="3"/>
  <c r="BY132" i="3"/>
  <c r="CO131" i="3"/>
  <c r="BY131" i="3"/>
  <c r="CO130" i="3"/>
  <c r="BY130" i="3"/>
  <c r="CO127" i="3"/>
  <c r="BY127" i="3"/>
  <c r="CO126" i="3"/>
  <c r="BY126" i="3"/>
  <c r="CO125" i="3"/>
  <c r="BY125" i="3"/>
  <c r="CO124" i="3"/>
  <c r="BY124" i="3"/>
  <c r="CO123" i="3"/>
  <c r="BY123" i="3"/>
  <c r="CO120" i="3"/>
  <c r="BY120" i="3"/>
  <c r="CO119" i="3"/>
  <c r="BY119" i="3"/>
  <c r="CO118" i="3"/>
  <c r="BY118" i="3"/>
  <c r="CO117" i="3"/>
  <c r="BY117" i="3"/>
  <c r="CO116" i="3"/>
  <c r="BY116" i="3"/>
  <c r="CO113" i="3"/>
  <c r="BY113" i="3"/>
  <c r="CO112" i="3"/>
  <c r="BY112" i="3"/>
  <c r="CO111" i="3"/>
  <c r="BY111" i="3"/>
  <c r="CO110" i="3"/>
  <c r="BY110" i="3"/>
  <c r="CO109" i="3"/>
  <c r="BY109" i="3"/>
  <c r="CO106" i="3"/>
  <c r="BY106" i="3"/>
  <c r="CO105" i="3"/>
  <c r="BY105" i="3"/>
  <c r="CO104" i="3"/>
  <c r="BY104" i="3"/>
  <c r="CO103" i="3"/>
  <c r="BY103" i="3"/>
  <c r="CO102" i="3"/>
  <c r="BY102" i="3"/>
  <c r="CO99" i="3"/>
  <c r="BY99" i="3"/>
  <c r="CO98" i="3"/>
  <c r="BY98" i="3"/>
  <c r="CO97" i="3"/>
  <c r="BY97" i="3"/>
  <c r="CO96" i="3"/>
  <c r="BY96" i="3"/>
  <c r="CO95" i="3"/>
  <c r="BY95" i="3"/>
  <c r="CO92" i="3"/>
  <c r="BY92" i="3"/>
  <c r="CO91" i="3"/>
  <c r="BY91" i="3"/>
  <c r="CO90" i="3"/>
  <c r="BY90" i="3"/>
  <c r="CO89" i="3"/>
  <c r="BY89" i="3"/>
  <c r="CO88" i="3"/>
  <c r="BY88" i="3"/>
  <c r="CO85" i="3"/>
  <c r="BY85" i="3"/>
  <c r="CO84" i="3"/>
  <c r="BY84" i="3"/>
  <c r="CO83" i="3"/>
  <c r="BY83" i="3"/>
  <c r="CO82" i="3"/>
  <c r="BY82" i="3"/>
  <c r="CO81" i="3"/>
  <c r="BY81" i="3"/>
  <c r="CO52" i="3"/>
  <c r="BY52" i="3"/>
  <c r="CO51" i="3"/>
  <c r="BY51" i="3"/>
  <c r="CO50" i="3"/>
  <c r="BY50" i="3"/>
  <c r="CO49" i="3"/>
  <c r="BY49" i="3"/>
  <c r="CO48" i="3"/>
  <c r="BY48" i="3"/>
  <c r="CO78" i="3"/>
  <c r="CO77" i="3"/>
  <c r="CO76" i="3"/>
  <c r="CO75" i="3"/>
  <c r="CO74" i="3"/>
  <c r="CO23" i="3" l="1"/>
  <c r="BY23" i="3"/>
  <c r="CO22" i="3"/>
  <c r="BY22" i="3"/>
  <c r="CO21" i="3"/>
  <c r="BY21" i="3"/>
  <c r="CO20" i="3"/>
  <c r="BY20" i="3"/>
  <c r="CO19" i="3"/>
  <c r="BY19" i="3"/>
  <c r="CO73" i="3" l="1"/>
  <c r="CO72" i="3"/>
  <c r="CO71" i="3"/>
  <c r="CO70" i="3"/>
  <c r="CO69" i="3"/>
  <c r="BY5" i="3"/>
  <c r="CO5" i="3"/>
  <c r="BY6" i="3"/>
  <c r="CO6" i="3"/>
  <c r="BY7" i="3"/>
  <c r="CO7" i="3"/>
  <c r="BY8" i="3"/>
  <c r="CO8" i="3"/>
  <c r="BY9" i="3"/>
  <c r="CO9" i="3"/>
  <c r="CO43" i="3" l="1"/>
  <c r="BY43" i="3"/>
  <c r="CO42" i="3"/>
  <c r="BY42" i="3"/>
  <c r="CO41" i="3"/>
  <c r="BY41" i="3"/>
  <c r="CO40" i="3"/>
  <c r="BY40" i="3"/>
  <c r="CO37" i="3"/>
  <c r="BY37" i="3"/>
  <c r="CO36" i="3"/>
  <c r="BY36" i="3"/>
  <c r="CO35" i="3"/>
  <c r="BY35" i="3"/>
  <c r="CO34" i="3"/>
  <c r="BY34" i="3"/>
  <c r="CO33" i="3"/>
  <c r="BY33" i="3"/>
  <c r="CO30" i="3"/>
  <c r="BY30" i="3"/>
  <c r="CO29" i="3"/>
  <c r="BY29" i="3"/>
  <c r="CO28" i="3"/>
  <c r="BY28" i="3"/>
  <c r="CO27" i="3"/>
  <c r="BY27" i="3"/>
  <c r="CO26" i="3"/>
  <c r="BY26" i="3"/>
  <c r="CO16" i="3"/>
  <c r="BY16" i="3"/>
  <c r="CO15" i="3"/>
  <c r="BY15" i="3"/>
  <c r="CO14" i="3"/>
  <c r="BY14" i="3"/>
  <c r="CO13" i="3"/>
  <c r="BY13" i="3"/>
  <c r="CO12" i="3"/>
  <c r="BY1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<sst xmlns="http://schemas.openxmlformats.org/spreadsheetml/2006/main" count="8070" uniqueCount="338">
  <si>
    <t>ESU</t>
  </si>
  <si>
    <t>SEEKING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</si>
  <si>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</si>
  <si>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</si>
  <si>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</si>
  <si>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</si>
  <si>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</si>
  <si>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</si>
  <si>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</si>
  <si>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800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</si>
  <si>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</si>
  <si>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K--12 CONNECTIONS TO NETWORK NEBRASKA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</si>
  <si>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</si>
  <si>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</si>
  <si>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</si>
  <si>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</si>
  <si>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</si>
  <si>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</si>
  <si>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</si>
  <si>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</si>
  <si>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</si>
  <si>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</si>
  <si>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</si>
  <si>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</si>
  <si>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</si>
  <si>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</si>
  <si>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</si>
  <si>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</si>
  <si>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</si>
  <si>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</si>
  <si>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</si>
  <si>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</si>
  <si>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1000 Mbps</t>
  </si>
  <si>
    <t>Non-recurring Cost-- Kearney-UNMC Health Sciences Ed Complex; 2402 University Drive</t>
  </si>
  <si>
    <t xml:space="preserve">Monthly Recurring Cost--        Kearney-UNMC Health Sciences Ed Complex; 2402 University Drive </t>
  </si>
  <si>
    <t>Monthly Taxes and Fees*--  Kearney-UNMC Health Sciences Ed Complex; 2402 University Drive</t>
  </si>
  <si>
    <t>Total 48-month Cost--  Kearney-UNMC Health Sciences Ed Complex; 2402 University Drive</t>
  </si>
  <si>
    <t xml:space="preserve">.  </t>
  </si>
  <si>
    <t>.</t>
  </si>
  <si>
    <t>CIRCUIT TOPOLOGY--  PICK ONE</t>
  </si>
  <si>
    <t>CIRCUIT HANDOFF--  PICK ONE</t>
  </si>
  <si>
    <t>AMHERST PUBLIC SCHOOLS</t>
  </si>
  <si>
    <t>AMHERST HIGH SCHOOL</t>
  </si>
  <si>
    <t>100 N SYCAMORE ST</t>
  </si>
  <si>
    <t>AMHERST, NE 68812</t>
  </si>
  <si>
    <t>BUFFALO COUNTY</t>
  </si>
  <si>
    <t>HOWARD COUNTY</t>
  </si>
  <si>
    <t>DAWSON COUNTY</t>
  </si>
  <si>
    <t>2000 Mbps</t>
  </si>
  <si>
    <t>ST PAUL PUBLIC SCHOOLS</t>
  </si>
  <si>
    <t>ST PAUL HIGH SCHOOL</t>
  </si>
  <si>
    <t>1305 HOWARD AVENUE</t>
  </si>
  <si>
    <t>ST PAUL, NE 68873-0325</t>
  </si>
  <si>
    <t>SUMNER/EDDYVILLE/MILLER PUBLIC SCHOOLS</t>
  </si>
  <si>
    <t>SUMNER JR SR HIGH SCHOOL</t>
  </si>
  <si>
    <t>205 E 5TH AVENUE</t>
  </si>
  <si>
    <t>SUMNER, NE 68878-0126</t>
  </si>
  <si>
    <t>700 Mbps</t>
  </si>
  <si>
    <t>SCOTTS BLUFF COUNTY</t>
  </si>
  <si>
    <t>MORRILL PUBLIC SCHOOLS</t>
  </si>
  <si>
    <t>MORRILL HIGH SCHOOL</t>
  </si>
  <si>
    <t>411 E HAMILTON STREET</t>
  </si>
  <si>
    <t>MORRILL, NE 69358-0486</t>
  </si>
  <si>
    <t>Karla Rohde, rohde@amherstbroncos.org; 308-826-3131</t>
  </si>
  <si>
    <t>Don Kleinsasser, don.kleinsasser@spwildcat.org; 308-754-4433</t>
  </si>
  <si>
    <t>Haley Kociemba, hkociemba@semmustangs.org; 308-752-2925</t>
  </si>
  <si>
    <t>Ben Mientka, tech@esu13.org, 308-641-9579</t>
  </si>
  <si>
    <t>LIBRARY CONNECTIONS TO NETWORK NEBRASKA</t>
  </si>
  <si>
    <t>CHAMBERS PUBLIC SCHOOLS</t>
  </si>
  <si>
    <t>OMAHA PUBLIC LIBRARY</t>
  </si>
  <si>
    <t>CHAMBERS HIGH SCHOOL</t>
  </si>
  <si>
    <t>201 SOUTH A STREET</t>
  </si>
  <si>
    <t>CHAMBERS, NE 68725-0218</t>
  </si>
  <si>
    <t>HOLT COUNTY</t>
  </si>
  <si>
    <t>KEARNEY CATHOLIC HIGH SCHOOL</t>
  </si>
  <si>
    <t>110 E 35TH STREET</t>
  </si>
  <si>
    <t>KEARNEY, NE 68847</t>
  </si>
  <si>
    <t>Kris Conner, kris.conner@kearneycatholic.org, 308-234-2610 ext. 21</t>
  </si>
  <si>
    <t>100 Mbps</t>
  </si>
  <si>
    <t>DOTCOMM DATA CENTER</t>
  </si>
  <si>
    <t>1819 FARNAM STREET</t>
  </si>
  <si>
    <t>Jason Goossen, jgoossen@omahalibrary.org, 402-444-4831</t>
  </si>
  <si>
    <t>3000 Mbps</t>
  </si>
  <si>
    <t>4000 Mbps</t>
  </si>
  <si>
    <t>5000 Mbps</t>
  </si>
  <si>
    <t>6000 Mbps</t>
  </si>
  <si>
    <t>7000 Mbps</t>
  </si>
  <si>
    <t>8000 Mbps</t>
  </si>
  <si>
    <t>9000 Mbps</t>
  </si>
  <si>
    <t>10000 Mbps</t>
  </si>
  <si>
    <t>MUNICIPALITY CONNECTIONS TO NETWORK NEBRASKA</t>
  </si>
  <si>
    <t>DOUGLAS COUNTY</t>
  </si>
  <si>
    <t>N/A</t>
  </si>
  <si>
    <t>VILLAGE OF WINNEBAGO</t>
  </si>
  <si>
    <t>205 N BLUFF STREET</t>
  </si>
  <si>
    <t>Brandon Stout, brandon.stout@winnebagotribe.com, 402-878-2272 x2400</t>
  </si>
  <si>
    <t>WINNEBAGO, NE  68071-9703</t>
  </si>
  <si>
    <t>OMAHA, NE  68183-1000</t>
  </si>
  <si>
    <t>THURSTON COUNTY</t>
  </si>
  <si>
    <t>CITY OF BLOOMFIELD</t>
  </si>
  <si>
    <t>BLOOMFIELD PUBLIC LIBRARY</t>
  </si>
  <si>
    <t xml:space="preserve">. </t>
  </si>
  <si>
    <t>121 S BROADWAY STREET</t>
  </si>
  <si>
    <t>BLOOMFIELD, NE 68718-0548</t>
  </si>
  <si>
    <t>Jennifer Lauck, bplibrary548@gmail.com, 402-373-4588</t>
  </si>
  <si>
    <t>KNOX COUNTY</t>
  </si>
  <si>
    <t>VILLAGE OF GREENWOOD</t>
  </si>
  <si>
    <t>GREENWOOD PUBLIC LIBRARY</t>
  </si>
  <si>
    <t>619 MAIN ST</t>
  </si>
  <si>
    <t>GREENWOOD, NE 68366-0029</t>
  </si>
  <si>
    <t>Danielle Rein, reindani@gmail.com, 402-789-2301</t>
  </si>
  <si>
    <t>CASS COUNTY</t>
  </si>
  <si>
    <t>VILLAGE OF PILGER</t>
  </si>
  <si>
    <t>PILGER PUBLIC LIBRARY</t>
  </si>
  <si>
    <t>120 N MAIN ST</t>
  </si>
  <si>
    <t>PILGER, NE 68768-0054</t>
  </si>
  <si>
    <t>Lori Ruskamp, pilgerlibrary@gmail.com, 402-396-3550</t>
  </si>
  <si>
    <t>STANTON COUNTY</t>
  </si>
  <si>
    <t>CITY OF TEKAMAH</t>
  </si>
  <si>
    <t>TEKAMAH PUBLIC LIBRARY</t>
  </si>
  <si>
    <t>204 S 13TH ST</t>
  </si>
  <si>
    <t>TEKAMAH, NE 68061-1304</t>
  </si>
  <si>
    <t>Gabby Mahon, teklibdirector@gmail.com, 402-374-2453</t>
  </si>
  <si>
    <t>BURT COUNTY</t>
  </si>
  <si>
    <t>VILLAGE OF VALPARAISO</t>
  </si>
  <si>
    <t>VALPARAISO PUBLIC LIBRARY</t>
  </si>
  <si>
    <t>300 W 2ND ST</t>
  </si>
  <si>
    <t>VALPARAISO, NE 68065-0134</t>
  </si>
  <si>
    <t>Deborah Woodburn, valnelibrary@yahoo.com, 402-784-6141</t>
  </si>
  <si>
    <t>SAUNDERS COUNTY</t>
  </si>
  <si>
    <t>CITY OF WISNER</t>
  </si>
  <si>
    <t>WISNER PUBLIC LIBRARY</t>
  </si>
  <si>
    <t>1015 AVENUE E</t>
  </si>
  <si>
    <t>WISNER, NE 68791-0547</t>
  </si>
  <si>
    <t>Carol Duncan, director324@hotmail.com, 402-529-6018</t>
  </si>
  <si>
    <t>CUMING COUNTY</t>
  </si>
  <si>
    <t>CITY OF YUTAN</t>
  </si>
  <si>
    <t>YUTAN PUBLIC LIBRARY</t>
  </si>
  <si>
    <t xml:space="preserve">410 1ST ST </t>
  </si>
  <si>
    <t>YUTAN, NE 68073-0241</t>
  </si>
  <si>
    <t>Laurie Van Ackeren, yutanlibrary22@gmail.com, 402-625-2111</t>
  </si>
  <si>
    <t>CITY OF LOUISVILLE</t>
  </si>
  <si>
    <t>LOUISVILLE PUBLIC LIBRARY</t>
  </si>
  <si>
    <t>217 MAIN ST</t>
  </si>
  <si>
    <t>LOUISVILLE, NE 68037-0039</t>
  </si>
  <si>
    <t>Michelle Daniels, louisvillelibrary@gmail.com, 402-234-6265</t>
  </si>
  <si>
    <t>CITY OF VALLEY</t>
  </si>
  <si>
    <t>VALLEY PUBLIC LIBRARY</t>
  </si>
  <si>
    <t>232 N SPRUCE ST</t>
  </si>
  <si>
    <t>VALLEY, NE 68064-0353</t>
  </si>
  <si>
    <t>Sami Stewart, sstewart@valleyne.org, 402-359-9924</t>
  </si>
  <si>
    <t>VILLAGE OF PALMYRA</t>
  </si>
  <si>
    <t>PALMYRA MEMORIAL LIBRARY</t>
  </si>
  <si>
    <t>525 ILLINOIS PL</t>
  </si>
  <si>
    <t>PALMYRA, NE 68418-0176</t>
  </si>
  <si>
    <t>Carey Shapiro, palmyramemoriallibrary@gmail.com, 402-780-5344</t>
  </si>
  <si>
    <t>OTOE COUNTY</t>
  </si>
  <si>
    <t>VILLAGE OF STERLING</t>
  </si>
  <si>
    <t xml:space="preserve">STERLING PUBLIC LIBRARY </t>
  </si>
  <si>
    <t>150 BROADWAY ST</t>
  </si>
  <si>
    <t>STERLING, NE 68443-0057</t>
  </si>
  <si>
    <t>Becky Barney, beckyslittlebakery@gmail.com, 402-866-2056</t>
  </si>
  <si>
    <t>JOHNSON COUNTY</t>
  </si>
  <si>
    <t>CITY OF SYRACUSE</t>
  </si>
  <si>
    <t>SYRACUSE PUBLIC LIBRARY</t>
  </si>
  <si>
    <t>480 5TH ST</t>
  </si>
  <si>
    <t>SYRACUSE, NE 68446-0008</t>
  </si>
  <si>
    <t>Susan Kay Antes, publiclibrary@syracusene.com, 402-269-2336</t>
  </si>
  <si>
    <t>VILLAGE OF DAVENPORT</t>
  </si>
  <si>
    <t>DAVENPORT PUBLIC LIBRARY</t>
  </si>
  <si>
    <t>109 N MAPLE AVE</t>
  </si>
  <si>
    <t>DAVENPORT, NE 68335-0236</t>
  </si>
  <si>
    <t>Sharon Littrel, librarian68335@outlook.com, 402-364-2147</t>
  </si>
  <si>
    <t>THAYER COUNTY</t>
  </si>
  <si>
    <t>VILLAGE OF DeWITT</t>
  </si>
  <si>
    <t>BOB &amp; WAUNETA BURKLEY LIBRARY AND RESOURCE CENTER</t>
  </si>
  <si>
    <t>208 E FILLMORE AVE</t>
  </si>
  <si>
    <t>DeWITT, NE 68341-0375</t>
  </si>
  <si>
    <t>Geraldine Powers, brc@galaxycable.net, 402-683-2145</t>
  </si>
  <si>
    <t>SALINE COUNTY</t>
  </si>
  <si>
    <t>VILLAGE OF WESTERN</t>
  </si>
  <si>
    <t>STRUCKMAN-BAATZ PUBLIC LIBRARY</t>
  </si>
  <si>
    <t>104 S WEST AVE</t>
  </si>
  <si>
    <t>WESTERN, NE 68464-0519</t>
  </si>
  <si>
    <t>Patsy Meyer, farmhouse1021@outlook.com, 402-433-2177</t>
  </si>
  <si>
    <t>VILLAGE OF EXETER</t>
  </si>
  <si>
    <t>EXETER PUBLIC LIBRARY</t>
  </si>
  <si>
    <t>202 S EXETER AVE</t>
  </si>
  <si>
    <t>EXETER, NE 68351-0096</t>
  </si>
  <si>
    <t>Cindy Markowski, exeterpublib@gmail.com, 402-266-3031</t>
  </si>
  <si>
    <t>FILLMORE COUNTY</t>
  </si>
  <si>
    <t>VILLAGE OF MILLIGAN</t>
  </si>
  <si>
    <t>MILLIGAN PUBLIC LIBRARY</t>
  </si>
  <si>
    <t>507 MAIN ST</t>
  </si>
  <si>
    <t>MILLIGAN, NE 68406-0324</t>
  </si>
  <si>
    <t>Betty Zelenka, milliganlibrary@windstream.net, 402-629-4302 (City Office)</t>
  </si>
  <si>
    <t>VILLAGE OF SHICKLEY</t>
  </si>
  <si>
    <t>VIRGIL BIEGERT PUBLIC LIBRARY</t>
  </si>
  <si>
    <t>214 N MARKET ST</t>
  </si>
  <si>
    <t>SHICKLEY, NE 68436-0412</t>
  </si>
  <si>
    <t>Carolyn Schlegel, shickleylibrary@windstream.net, 402-627-3365</t>
  </si>
  <si>
    <t>VILLAGE OF MEADOW GROVE</t>
  </si>
  <si>
    <t>MEADOW GROVE PUBLIC LIBRARY</t>
  </si>
  <si>
    <t>205 MAIN ST</t>
  </si>
  <si>
    <t>MEADOW GROVE, NE 68752-0198</t>
  </si>
  <si>
    <t>Mardell Kohl, mglibrarydirector@gmail.com, 402-634-2266</t>
  </si>
  <si>
    <t>MADISON COUNTY</t>
  </si>
  <si>
    <t>VILLAGE OF ARCADIA</t>
  </si>
  <si>
    <t>ARCADIA TOWNSHIP LIBRARY</t>
  </si>
  <si>
    <t>100 S REYNOLDS STREET</t>
  </si>
  <si>
    <t>ARCADIA, NE 68815-0355</t>
  </si>
  <si>
    <t>Terri Pierson, arcadialibrary@nctc.net, 308-789-6346</t>
  </si>
  <si>
    <t>VALLEY COUNTY</t>
  </si>
  <si>
    <t>CITY OF GIBBON</t>
  </si>
  <si>
    <t>GIBBON PUBLIC LIBRARY</t>
  </si>
  <si>
    <t>116 La BARRE ST</t>
  </si>
  <si>
    <t>GIBBON, NE 68840-0309</t>
  </si>
  <si>
    <t>Missy Onate, gpl@nctc.net, 308-468-5889</t>
  </si>
  <si>
    <t>VILLAGE OF MERNA</t>
  </si>
  <si>
    <t>BRENIZER PUBLIC LIBRARY</t>
  </si>
  <si>
    <t>420 W CENTER AVE</t>
  </si>
  <si>
    <t>MERNA, NE 68856-0008</t>
  </si>
  <si>
    <t>Vickie Burnett, lvranch4@yahoo.com, 308-643-2268</t>
  </si>
  <si>
    <t>CUSTER COUNTY</t>
  </si>
  <si>
    <t>VILLAGE OF NORTH LOUP</t>
  </si>
  <si>
    <t>NORTH LOUP PUBLIC LIBRARY</t>
  </si>
  <si>
    <t>112 B ST</t>
  </si>
  <si>
    <t>NORTH LOUP, NE 68859-0157</t>
  </si>
  <si>
    <t>Linda Markvicka, nlpl@nctc.net, 308-496-4230</t>
  </si>
  <si>
    <t>VILLAGE OF HARRISON</t>
  </si>
  <si>
    <t>SIOUX COUNTY LIBRARY</t>
  </si>
  <si>
    <t>182 3RD ST</t>
  </si>
  <si>
    <t>HARRISON, NE 69346-0031</t>
  </si>
  <si>
    <t>Sarah Sanderson, sioux_county_public_library@hotmail.com, 308-668-9431</t>
  </si>
  <si>
    <t>SIOUX COUNTY</t>
  </si>
  <si>
    <t>VILLAGE OF LEWELLEN</t>
  </si>
  <si>
    <t>LEWELLEN PUBLIC LIBRARY</t>
  </si>
  <si>
    <t>208 MAIN ST</t>
  </si>
  <si>
    <t>LEWELLEN, NE 69147-0104</t>
  </si>
  <si>
    <t>Ruth Radke, clerklew@gmail.com, 308-778-5421</t>
  </si>
  <si>
    <t>GARDEN COUNTY</t>
  </si>
  <si>
    <t>CITY OF MITCHELL</t>
  </si>
  <si>
    <t>MITCHELL PUBLIC LIBRARY</t>
  </si>
  <si>
    <t>1449 CENTER AVE</t>
  </si>
  <si>
    <t>MITCHELL, NE 69357-1447</t>
  </si>
  <si>
    <t>Maryruth Reed, library@mitchellcity.net, 308-623-2222</t>
  </si>
  <si>
    <t>VILLAGE OF CULBERTSON</t>
  </si>
  <si>
    <t>CULBERTSON CITY LIBRARY</t>
  </si>
  <si>
    <t>612 W WYOMING DR</t>
  </si>
  <si>
    <t>CULBERTSON, NE 69024-0327</t>
  </si>
  <si>
    <t>Deborah Dack, culbertsonlibrary67@gmail.com, 308-278-2135</t>
  </si>
  <si>
    <t>HITCHCOCK COUNTY</t>
  </si>
  <si>
    <t>VILLAGE OF STRATTON</t>
  </si>
  <si>
    <t>STRATTON PUBLIC LIBRARY</t>
  </si>
  <si>
    <t>411 BAILEY ST STE 2</t>
  </si>
  <si>
    <t>STRATTON, NE 69043-0182</t>
  </si>
  <si>
    <t>Teri Faimon, straplib@gpcom.net, 308-276-2463</t>
  </si>
  <si>
    <t>VILLAGE OF TRENTON</t>
  </si>
  <si>
    <t>TRENTON VILLAGE LIBRARY</t>
  </si>
  <si>
    <t>406 MAIN ST</t>
  </si>
  <si>
    <t>TRENTON, NE 69044-0307</t>
  </si>
  <si>
    <t>Larry Evans, read2trenton@gpcom.net, 308-334-5413</t>
  </si>
  <si>
    <t>VILLAGE OF WAUNETA</t>
  </si>
  <si>
    <t>WAUNETA PUBLIC LIBRARY</t>
  </si>
  <si>
    <t>319 N TECUMSEH AVE</t>
  </si>
  <si>
    <t>WAUNETA, NE 69045-0014</t>
  </si>
  <si>
    <t>Marsha Cameron, wvlibrary@bwtelcom.net, 308-394-5243</t>
  </si>
  <si>
    <t>CHASE COUNTY</t>
  </si>
  <si>
    <t>VILLAGE OF BIG SPRINGS</t>
  </si>
  <si>
    <t>BIG SPRINGS PUBLIC LIBRARY</t>
  </si>
  <si>
    <t>400 PINE STREET</t>
  </si>
  <si>
    <t>BIG SPRINGS, NE 69122-0192</t>
  </si>
  <si>
    <t>Connie Shaw, Co-Director, mjlibrarians@atcjet.net, 308-889-3482</t>
  </si>
  <si>
    <t>DEUEL COUNTY</t>
  </si>
  <si>
    <t>CITY OF GRANT</t>
  </si>
  <si>
    <t>HASTINGS MEMORIAL LIBRARY</t>
  </si>
  <si>
    <t>505 CENTRAL AVE</t>
  </si>
  <si>
    <t>GRANT, NE 69140-0786</t>
  </si>
  <si>
    <t>Robin Quinn, hml@gpcom.net, 308-352-4894</t>
  </si>
  <si>
    <t>PERKINS COUNTY</t>
  </si>
  <si>
    <t>HIGHER EDUCATION ENTITY CONNECTIONS TO NETWORK NEBRASKA</t>
  </si>
  <si>
    <t>NEBRASKA STATE COLLEGE SYSTEM</t>
  </si>
  <si>
    <t>NEBRASKA STATE COLLEGE SYSTEM OFFICE</t>
  </si>
  <si>
    <t>1233 LINCOLN MALL</t>
  </si>
  <si>
    <t>LINCOLN, NE, 68508</t>
  </si>
  <si>
    <t>Cheri Polenske, cpolenske@nscs.edu 402-471-2505</t>
  </si>
  <si>
    <t>LANCASTER COUNTY</t>
  </si>
  <si>
    <t>250 Mbps</t>
  </si>
  <si>
    <t>2500 Mbps</t>
  </si>
  <si>
    <t>Brent Pickrel, bpickrel@esu8.org 402-887-5041 x 1234</t>
  </si>
  <si>
    <t>E-RATE DISCOUNT</t>
  </si>
  <si>
    <t>CIRCUIT TOPOLOGY--   PICK ONE</t>
  </si>
  <si>
    <t>SPECIAL CONSTRUCTION: Network Construction Costs</t>
  </si>
  <si>
    <t>SPECIAL CONSTRUCTION: Design and Engineering</t>
  </si>
  <si>
    <t>SPECIAL CONSTRUCTION: Project Management</t>
  </si>
  <si>
    <t>Non-recurring Cost</t>
  </si>
  <si>
    <t xml:space="preserve">Monthly Recurring Cost </t>
  </si>
  <si>
    <t>Monthly Taxes and Fees</t>
  </si>
  <si>
    <t>Total 48-month Cost</t>
  </si>
  <si>
    <t>REQUIRED E-RATE INFORMATION: Total Project Plant Route Feet</t>
  </si>
  <si>
    <t>REQUIRED E-RATE INFORMATION: Total Strands</t>
  </si>
  <si>
    <t>REQUIRED E-RATE INFORMATION: Average Cost Per Foot of Outside Plant</t>
  </si>
  <si>
    <t>REQUIRED E-RATE INFORMATION: Number of E-rate Eligible Strands</t>
  </si>
  <si>
    <t>Ability to hand off? Grand Island-College Park, 3180 W. Hwy 34 
YES or NO?</t>
  </si>
  <si>
    <t>Ability to hand off?     Lincoln-Nebraska Hall,       901 N. 17th        YES or NO?</t>
  </si>
  <si>
    <t>Ability to hand off?     Omaha-Peter Kiewit Institute, 
1110 S. 67th     YES or NO?</t>
  </si>
  <si>
    <t>Ability to hand off?    Omaha-1623 Farnam, LLC                        YES or NO?</t>
  </si>
  <si>
    <t xml:space="preserve"> Ability to hand off?    Scottsbluff-Panhandle Research Center, 
4502 Ave I         YES or NO?</t>
  </si>
  <si>
    <t>NETWORK NEBRASKA E-RATE CONNECTIONS-SPECIAL CONSTRUCTION</t>
  </si>
  <si>
    <t>NEW SITE</t>
  </si>
  <si>
    <t>ALLO</t>
  </si>
  <si>
    <t>Glenwood</t>
  </si>
  <si>
    <t>Great Plains</t>
  </si>
  <si>
    <t>NO BID</t>
  </si>
  <si>
    <t>Hamilton</t>
  </si>
  <si>
    <t>Nextlink</t>
  </si>
  <si>
    <t>OPTK</t>
  </si>
  <si>
    <t>No Bid</t>
  </si>
  <si>
    <t>OPTK bid here, bid invalid</t>
  </si>
  <si>
    <t>Unite Private Networks</t>
  </si>
  <si>
    <t>INVALID BID</t>
  </si>
  <si>
    <t>Windstream</t>
  </si>
  <si>
    <t>EVPL</t>
  </si>
  <si>
    <t>New NNI</t>
  </si>
  <si>
    <t>EPL</t>
  </si>
  <si>
    <t>Existing NNI</t>
  </si>
  <si>
    <t>Yes</t>
  </si>
  <si>
    <t>No</t>
  </si>
  <si>
    <t>527 ft.</t>
  </si>
  <si>
    <t>1 strand</t>
  </si>
  <si>
    <t>868 ft.</t>
  </si>
  <si>
    <t>187 ft.</t>
  </si>
  <si>
    <t>Tentative Contract Awards</t>
  </si>
  <si>
    <t>No Bid Response</t>
  </si>
  <si>
    <t>Vistabeam</t>
  </si>
  <si>
    <t>Allo</t>
  </si>
  <si>
    <t>NextLink</t>
  </si>
  <si>
    <t>No Bid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</si>
</sst>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3" tint="0.39997558519241921"/>
      <name val="Calibri"/>
      <family val="2"/>
      <scheme val="minor"/>
    </font>
    <font>
      <sz val="10"/>
      <color rgb="FF000000"/>
      <name val="Calibri"/>
      <family val="2"/>
    </font>
    <font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5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11" xfId="0" applyFont="1" applyFill="1" applyBorder="1" applyAlignment="1">
      <alignment horizontal="center"/>
    </xf>
    <xf numFmtId="0" fontId="7" fillId="4" borderId="11" xfId="0" applyFont="1" applyFill="1" applyBorder="1"/>
    <xf numFmtId="0" fontId="4" fillId="0" borderId="0" xfId="0" applyFont="1" applyAlignment="1">
      <alignment horizontal="center"/>
    </xf>
    <xf numFmtId="0" fontId="4" fillId="4" borderId="10" xfId="0" applyFont="1" applyFill="1" applyBorder="1" applyAlignment="1">
      <alignment horizontal="center"/>
    </xf>
    <xf numFmtId="44" fontId="2" fillId="3" borderId="12" xfId="0" applyNumberFormat="1" applyFont="1" applyFill="1" applyBorder="1"/>
    <xf numFmtId="44" fontId="2" fillId="3" borderId="13" xfId="0" applyNumberFormat="1" applyFont="1" applyFill="1" applyBorder="1"/>
    <xf numFmtId="44" fontId="2" fillId="3" borderId="14" xfId="0" applyNumberFormat="1" applyFont="1" applyFill="1" applyBorder="1"/>
    <xf numFmtId="44" fontId="2" fillId="3" borderId="5" xfId="0" applyNumberFormat="1" applyFont="1" applyFill="1" applyBorder="1"/>
    <xf numFmtId="44" fontId="2" fillId="3" borderId="0" xfId="0" applyNumberFormat="1" applyFont="1" applyFill="1" applyBorder="1"/>
    <xf numFmtId="44" fontId="2" fillId="3" borderId="6" xfId="0" applyNumberFormat="1" applyFont="1" applyFill="1" applyBorder="1"/>
    <xf numFmtId="44" fontId="2" fillId="0" borderId="2" xfId="2" applyNumberFormat="1" applyFont="1" applyFill="1" applyBorder="1"/>
    <xf numFmtId="44" fontId="2" fillId="0" borderId="22" xfId="2" applyNumberFormat="1" applyFont="1" applyFill="1" applyBorder="1"/>
    <xf numFmtId="44" fontId="2" fillId="0" borderId="9" xfId="0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1" fillId="0" borderId="8" xfId="0" applyNumberFormat="1" applyFont="1" applyFill="1" applyBorder="1"/>
    <xf numFmtId="44" fontId="1" fillId="0" borderId="1" xfId="0" applyNumberFormat="1" applyFont="1" applyFill="1" applyBorder="1"/>
    <xf numFmtId="44" fontId="2" fillId="0" borderId="19" xfId="2" applyNumberFormat="1" applyFont="1" applyFill="1" applyBorder="1"/>
    <xf numFmtId="44" fontId="2" fillId="0" borderId="4" xfId="2" applyNumberFormat="1" applyFont="1" applyFill="1" applyBorder="1"/>
    <xf numFmtId="0" fontId="2" fillId="4" borderId="11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44" fontId="2" fillId="0" borderId="1" xfId="2" applyNumberFormat="1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28" xfId="0" applyFont="1" applyFill="1" applyBorder="1"/>
    <xf numFmtId="0" fontId="2" fillId="10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10" borderId="38" xfId="0" applyFont="1" applyFill="1" applyBorder="1"/>
    <xf numFmtId="0" fontId="11" fillId="0" borderId="39" xfId="0" applyFont="1" applyFill="1" applyBorder="1"/>
    <xf numFmtId="0" fontId="11" fillId="0" borderId="39" xfId="0" applyFont="1" applyBorder="1"/>
    <xf numFmtId="0" fontId="9" fillId="0" borderId="39" xfId="0" applyFont="1" applyBorder="1"/>
    <xf numFmtId="0" fontId="9" fillId="0" borderId="19" xfId="0" applyFont="1" applyBorder="1" applyAlignment="1">
      <alignment horizontal="center"/>
    </xf>
    <xf numFmtId="0" fontId="9" fillId="12" borderId="19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44" fontId="2" fillId="0" borderId="27" xfId="2" applyNumberFormat="1" applyFont="1" applyFill="1" applyBorder="1"/>
    <xf numFmtId="44" fontId="2" fillId="0" borderId="26" xfId="2" applyNumberFormat="1" applyFont="1" applyFill="1" applyBorder="1"/>
    <xf numFmtId="44" fontId="2" fillId="0" borderId="0" xfId="2" applyNumberFormat="1" applyFont="1" applyFill="1" applyBorder="1"/>
    <xf numFmtId="44" fontId="2" fillId="0" borderId="44" xfId="0" applyNumberFormat="1" applyFont="1" applyFill="1" applyBorder="1"/>
    <xf numFmtId="44" fontId="2" fillId="0" borderId="27" xfId="0" applyNumberFormat="1" applyFont="1" applyFill="1" applyBorder="1"/>
    <xf numFmtId="44" fontId="2" fillId="0" borderId="25" xfId="0" applyNumberFormat="1" applyFont="1" applyFill="1" applyBorder="1"/>
    <xf numFmtId="44" fontId="1" fillId="0" borderId="45" xfId="0" applyNumberFormat="1" applyFont="1" applyFill="1" applyBorder="1"/>
    <xf numFmtId="44" fontId="1" fillId="0" borderId="25" xfId="0" applyNumberFormat="1" applyFont="1" applyFill="1" applyBorder="1"/>
    <xf numFmtId="0" fontId="1" fillId="4" borderId="10" xfId="0" applyFont="1" applyFill="1" applyBorder="1" applyAlignment="1">
      <alignment horizontal="center"/>
    </xf>
    <xf numFmtId="44" fontId="1" fillId="4" borderId="10" xfId="0" applyNumberFormat="1" applyFont="1" applyFill="1" applyBorder="1"/>
    <xf numFmtId="44" fontId="1" fillId="4" borderId="11" xfId="0" applyNumberFormat="1" applyFont="1" applyFill="1" applyBorder="1"/>
    <xf numFmtId="44" fontId="1" fillId="4" borderId="28" xfId="0" applyNumberFormat="1" applyFont="1" applyFill="1" applyBorder="1"/>
    <xf numFmtId="44" fontId="1" fillId="4" borderId="31" xfId="0" applyNumberFormat="1" applyFont="1" applyFill="1" applyBorder="1"/>
    <xf numFmtId="44" fontId="1" fillId="4" borderId="32" xfId="0" applyNumberFormat="1" applyFont="1" applyFill="1" applyBorder="1"/>
    <xf numFmtId="44" fontId="3" fillId="4" borderId="10" xfId="0" applyNumberFormat="1" applyFont="1" applyFill="1" applyBorder="1"/>
    <xf numFmtId="0" fontId="4" fillId="5" borderId="30" xfId="0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horizontal="center" vertical="top" wrapText="1"/>
    </xf>
    <xf numFmtId="0" fontId="4" fillId="5" borderId="32" xfId="0" applyFont="1" applyFill="1" applyBorder="1" applyAlignment="1">
      <alignment horizontal="center" vertical="top" wrapText="1"/>
    </xf>
    <xf numFmtId="0" fontId="4" fillId="11" borderId="30" xfId="0" applyFont="1" applyFill="1" applyBorder="1" applyAlignment="1">
      <alignment horizontal="center" vertical="top" wrapText="1"/>
    </xf>
    <xf numFmtId="0" fontId="4" fillId="11" borderId="31" xfId="0" applyFont="1" applyFill="1" applyBorder="1" applyAlignment="1">
      <alignment horizontal="center" vertical="top" wrapText="1"/>
    </xf>
    <xf numFmtId="0" fontId="4" fillId="7" borderId="31" xfId="0" applyFont="1" applyFill="1" applyBorder="1" applyAlignment="1">
      <alignment horizontal="center" vertical="top" wrapText="1"/>
    </xf>
    <xf numFmtId="0" fontId="4" fillId="7" borderId="32" xfId="0" applyFont="1" applyFill="1" applyBorder="1" applyAlignment="1">
      <alignment horizontal="center" vertical="top" wrapText="1"/>
    </xf>
    <xf numFmtId="0" fontId="4" fillId="8" borderId="30" xfId="0" applyFont="1" applyFill="1" applyBorder="1" applyAlignment="1">
      <alignment horizontal="center" vertical="top" wrapText="1"/>
    </xf>
    <xf numFmtId="0" fontId="4" fillId="8" borderId="31" xfId="0" applyFont="1" applyFill="1" applyBorder="1" applyAlignment="1">
      <alignment horizontal="center" vertical="top" wrapText="1"/>
    </xf>
    <xf numFmtId="0" fontId="4" fillId="8" borderId="32" xfId="0" applyFont="1" applyFill="1" applyBorder="1" applyAlignment="1">
      <alignment horizontal="center" vertical="top" wrapText="1"/>
    </xf>
    <xf numFmtId="0" fontId="4" fillId="9" borderId="30" xfId="0" applyFont="1" applyFill="1" applyBorder="1" applyAlignment="1">
      <alignment horizontal="center" vertical="top" wrapText="1"/>
    </xf>
    <xf numFmtId="0" fontId="4" fillId="9" borderId="31" xfId="0" applyFont="1" applyFill="1" applyBorder="1" applyAlignment="1">
      <alignment horizontal="center" vertical="top" wrapText="1"/>
    </xf>
    <xf numFmtId="0" fontId="4" fillId="9" borderId="28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4" fontId="2" fillId="0" borderId="39" xfId="2" applyNumberFormat="1" applyFont="1" applyFill="1" applyBorder="1"/>
    <xf numFmtId="44" fontId="1" fillId="4" borderId="41" xfId="0" applyNumberFormat="1" applyFont="1" applyFill="1" applyBorder="1"/>
    <xf numFmtId="0" fontId="4" fillId="2" borderId="30" xfId="0" applyFont="1" applyFill="1" applyBorder="1" applyAlignment="1">
      <alignment horizontal="center" vertical="center" textRotation="180"/>
    </xf>
    <xf numFmtId="0" fontId="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textRotation="180"/>
    </xf>
    <xf numFmtId="0" fontId="4" fillId="2" borderId="31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4" fontId="2" fillId="3" borderId="0" xfId="2" applyNumberFormat="1" applyFont="1" applyFill="1" applyBorder="1"/>
    <xf numFmtId="44" fontId="2" fillId="3" borderId="5" xfId="2" applyNumberFormat="1" applyFont="1" applyFill="1" applyBorder="1"/>
    <xf numFmtId="44" fontId="2" fillId="3" borderId="6" xfId="2" applyNumberFormat="1" applyFont="1" applyFill="1" applyBorder="1"/>
    <xf numFmtId="44" fontId="2" fillId="3" borderId="17" xfId="0" applyNumberFormat="1" applyFont="1" applyFill="1" applyBorder="1"/>
    <xf numFmtId="44" fontId="2" fillId="3" borderId="15" xfId="0" applyNumberFormat="1" applyFont="1" applyFill="1" applyBorder="1"/>
    <xf numFmtId="44" fontId="2" fillId="3" borderId="16" xfId="0" applyNumberFormat="1" applyFont="1" applyFill="1" applyBorder="1"/>
    <xf numFmtId="0" fontId="2" fillId="10" borderId="15" xfId="0" applyFont="1" applyFill="1" applyBorder="1" applyAlignment="1">
      <alignment horizontal="center"/>
    </xf>
    <xf numFmtId="0" fontId="10" fillId="10" borderId="38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43" xfId="0" applyFont="1" applyBorder="1"/>
    <xf numFmtId="0" fontId="11" fillId="0" borderId="43" xfId="0" applyFont="1" applyFill="1" applyBorder="1"/>
    <xf numFmtId="0" fontId="1" fillId="0" borderId="43" xfId="0" applyFont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44" fontId="2" fillId="0" borderId="29" xfId="2" applyNumberFormat="1" applyFont="1" applyFill="1" applyBorder="1"/>
    <xf numFmtId="0" fontId="1" fillId="0" borderId="0" xfId="0" applyFont="1" applyBorder="1"/>
    <xf numFmtId="44" fontId="2" fillId="0" borderId="8" xfId="0" applyNumberFormat="1" applyFont="1" applyFill="1" applyBorder="1"/>
    <xf numFmtId="44" fontId="2" fillId="0" borderId="33" xfId="2" applyNumberFormat="1" applyFont="1" applyFill="1" applyBorder="1"/>
    <xf numFmtId="44" fontId="2" fillId="0" borderId="9" xfId="2" applyNumberFormat="1" applyFont="1" applyFill="1" applyBorder="1"/>
    <xf numFmtId="44" fontId="2" fillId="0" borderId="8" xfId="2" applyNumberFormat="1" applyFont="1" applyFill="1" applyBorder="1"/>
    <xf numFmtId="44" fontId="2" fillId="0" borderId="56" xfId="2" applyNumberFormat="1" applyFont="1" applyFill="1" applyBorder="1"/>
    <xf numFmtId="44" fontId="2" fillId="0" borderId="20" xfId="2" applyNumberFormat="1" applyFont="1" applyFill="1" applyBorder="1"/>
    <xf numFmtId="44" fontId="2" fillId="0" borderId="55" xfId="2" applyNumberFormat="1" applyFont="1" applyFill="1" applyBorder="1"/>
    <xf numFmtId="44" fontId="2" fillId="0" borderId="18" xfId="2" applyNumberFormat="1" applyFont="1" applyFill="1" applyBorder="1"/>
    <xf numFmtId="0" fontId="16" fillId="12" borderId="39" xfId="0" applyFont="1" applyFill="1" applyBorder="1" applyAlignment="1">
      <alignment horizontal="left" vertical="center"/>
    </xf>
    <xf numFmtId="44" fontId="1" fillId="3" borderId="5" xfId="0" applyNumberFormat="1" applyFont="1" applyFill="1" applyBorder="1"/>
    <xf numFmtId="44" fontId="1" fillId="3" borderId="0" xfId="0" applyNumberFormat="1" applyFont="1" applyFill="1" applyBorder="1"/>
    <xf numFmtId="0" fontId="2" fillId="10" borderId="0" xfId="0" applyFont="1" applyFill="1" applyBorder="1" applyAlignment="1">
      <alignment horizontal="center"/>
    </xf>
    <xf numFmtId="0" fontId="7" fillId="4" borderId="13" xfId="0" applyFont="1" applyFill="1" applyBorder="1"/>
    <xf numFmtId="0" fontId="1" fillId="4" borderId="12" xfId="0" applyFont="1" applyFill="1" applyBorder="1" applyAlignment="1">
      <alignment horizontal="center"/>
    </xf>
    <xf numFmtId="0" fontId="10" fillId="10" borderId="37" xfId="0" applyFont="1" applyFill="1" applyBorder="1"/>
    <xf numFmtId="0" fontId="2" fillId="10" borderId="38" xfId="0" applyFont="1" applyFill="1" applyBorder="1" applyAlignment="1">
      <alignment horizontal="left" vertical="center"/>
    </xf>
    <xf numFmtId="0" fontId="10" fillId="10" borderId="16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left"/>
    </xf>
    <xf numFmtId="0" fontId="17" fillId="10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1" xfId="0" applyFont="1" applyFill="1" applyBorder="1"/>
    <xf numFmtId="0" fontId="4" fillId="12" borderId="44" xfId="0" applyFont="1" applyFill="1" applyBorder="1" applyAlignment="1">
      <alignment horizontal="center" vertical="top"/>
    </xf>
    <xf numFmtId="1" fontId="1" fillId="12" borderId="39" xfId="0" applyNumberFormat="1" applyFont="1" applyFill="1" applyBorder="1" applyAlignment="1">
      <alignment horizontal="center" vertical="top"/>
    </xf>
    <xf numFmtId="0" fontId="4" fillId="2" borderId="41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2" borderId="62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6" borderId="48" xfId="0" applyFont="1" applyFill="1" applyBorder="1" applyAlignment="1">
      <alignment horizontal="center" vertical="top" wrapText="1"/>
    </xf>
    <xf numFmtId="0" fontId="4" fillId="7" borderId="48" xfId="0" applyFont="1" applyFill="1" applyBorder="1" applyAlignment="1">
      <alignment horizontal="center" vertical="top" wrapText="1"/>
    </xf>
    <xf numFmtId="0" fontId="4" fillId="8" borderId="48" xfId="0" applyFont="1" applyFill="1" applyBorder="1" applyAlignment="1">
      <alignment horizontal="center" vertical="top" wrapText="1"/>
    </xf>
    <xf numFmtId="0" fontId="4" fillId="4" borderId="6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left"/>
    </xf>
    <xf numFmtId="0" fontId="1" fillId="4" borderId="24" xfId="0" applyFont="1" applyFill="1" applyBorder="1"/>
    <xf numFmtId="44" fontId="1" fillId="0" borderId="47" xfId="3" applyFont="1" applyFill="1" applyBorder="1"/>
    <xf numFmtId="44" fontId="1" fillId="0" borderId="63" xfId="3" applyFont="1" applyFill="1" applyBorder="1"/>
    <xf numFmtId="44" fontId="2" fillId="13" borderId="13" xfId="0" applyNumberFormat="1" applyFont="1" applyFill="1" applyBorder="1"/>
    <xf numFmtId="44" fontId="2" fillId="0" borderId="14" xfId="0" applyNumberFormat="1" applyFont="1" applyBorder="1"/>
    <xf numFmtId="44" fontId="2" fillId="3" borderId="60" xfId="0" applyNumberFormat="1" applyFont="1" applyFill="1" applyBorder="1"/>
    <xf numFmtId="44" fontId="1" fillId="13" borderId="57" xfId="0" applyNumberFormat="1" applyFont="1" applyFill="1" applyBorder="1"/>
    <xf numFmtId="44" fontId="1" fillId="0" borderId="57" xfId="3" applyFont="1" applyFill="1" applyBorder="1"/>
    <xf numFmtId="44" fontId="1" fillId="0" borderId="1" xfId="3" applyFont="1" applyFill="1" applyBorder="1"/>
    <xf numFmtId="44" fontId="1" fillId="13" borderId="59" xfId="0" applyNumberFormat="1" applyFont="1" applyFill="1" applyBorder="1"/>
    <xf numFmtId="44" fontId="1" fillId="0" borderId="59" xfId="3" applyFont="1" applyFill="1" applyBorder="1"/>
    <xf numFmtId="0" fontId="10" fillId="10" borderId="0" xfId="0" applyFont="1" applyFill="1" applyAlignment="1">
      <alignment horizontal="center"/>
    </xf>
    <xf numFmtId="0" fontId="2" fillId="10" borderId="46" xfId="0" applyFont="1" applyFill="1" applyBorder="1" applyAlignment="1">
      <alignment horizontal="left"/>
    </xf>
    <xf numFmtId="0" fontId="10" fillId="10" borderId="13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44" fontId="1" fillId="13" borderId="52" xfId="0" applyNumberFormat="1" applyFont="1" applyFill="1" applyBorder="1"/>
    <xf numFmtId="44" fontId="1" fillId="0" borderId="52" xfId="3" applyFont="1" applyFill="1" applyBorder="1"/>
    <xf numFmtId="44" fontId="1" fillId="0" borderId="25" xfId="3" applyFont="1" applyFill="1" applyBorder="1"/>
    <xf numFmtId="0" fontId="16" fillId="12" borderId="2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4" fontId="2" fillId="3" borderId="49" xfId="2" applyNumberFormat="1" applyFont="1" applyFill="1" applyBorder="1"/>
    <xf numFmtId="0" fontId="4" fillId="5" borderId="51" xfId="0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center" vertical="top" wrapText="1"/>
    </xf>
    <xf numFmtId="0" fontId="4" fillId="5" borderId="55" xfId="0" applyFont="1" applyFill="1" applyBorder="1" applyAlignment="1">
      <alignment horizontal="center" vertical="top" wrapText="1"/>
    </xf>
    <xf numFmtId="0" fontId="4" fillId="11" borderId="51" xfId="0" applyFont="1" applyFill="1" applyBorder="1" applyAlignment="1">
      <alignment horizontal="center" vertical="top" wrapText="1"/>
    </xf>
    <xf numFmtId="0" fontId="4" fillId="11" borderId="34" xfId="0" applyFont="1" applyFill="1" applyBorder="1" applyAlignment="1">
      <alignment horizontal="center" vertical="top" wrapText="1"/>
    </xf>
    <xf numFmtId="0" fontId="4" fillId="6" borderId="34" xfId="0" applyFont="1" applyFill="1" applyBorder="1" applyAlignment="1">
      <alignment horizontal="center" vertical="top" wrapText="1"/>
    </xf>
    <xf numFmtId="44" fontId="2" fillId="0" borderId="2" xfId="0" applyNumberFormat="1" applyFont="1" applyBorder="1"/>
    <xf numFmtId="44" fontId="2" fillId="0" borderId="1" xfId="0" applyNumberFormat="1" applyFont="1" applyBorder="1"/>
    <xf numFmtId="44" fontId="2" fillId="0" borderId="6" xfId="2" applyNumberFormat="1" applyFont="1" applyFill="1" applyBorder="1"/>
    <xf numFmtId="44" fontId="2" fillId="0" borderId="50" xfId="2" applyNumberFormat="1" applyFont="1" applyFill="1" applyBorder="1"/>
    <xf numFmtId="44" fontId="2" fillId="3" borderId="4" xfId="2" applyNumberFormat="1" applyFont="1" applyFill="1" applyBorder="1"/>
    <xf numFmtId="0" fontId="11" fillId="3" borderId="39" xfId="0" applyFont="1" applyFill="1" applyBorder="1"/>
    <xf numFmtId="0" fontId="9" fillId="3" borderId="0" xfId="0" applyFont="1" applyFill="1" applyBorder="1" applyAlignment="1">
      <alignment horizontal="center"/>
    </xf>
    <xf numFmtId="0" fontId="11" fillId="0" borderId="2" xfId="0" applyFont="1" applyFill="1" applyBorder="1"/>
    <xf numFmtId="0" fontId="10" fillId="10" borderId="39" xfId="0" applyFont="1" applyFill="1" applyBorder="1"/>
    <xf numFmtId="0" fontId="11" fillId="3" borderId="18" xfId="0" applyFont="1" applyFill="1" applyBorder="1"/>
    <xf numFmtId="0" fontId="5" fillId="3" borderId="49" xfId="0" applyFont="1" applyFill="1" applyBorder="1" applyAlignment="1">
      <alignment horizontal="center"/>
    </xf>
    <xf numFmtId="0" fontId="11" fillId="3" borderId="0" xfId="0" applyFont="1" applyFill="1" applyBorder="1"/>
    <xf numFmtId="0" fontId="11" fillId="0" borderId="19" xfId="0" applyFont="1" applyFill="1" applyBorder="1"/>
    <xf numFmtId="0" fontId="11" fillId="3" borderId="21" xfId="0" applyFont="1" applyFill="1" applyBorder="1"/>
    <xf numFmtId="0" fontId="9" fillId="3" borderId="49" xfId="0" applyFont="1" applyFill="1" applyBorder="1" applyAlignment="1">
      <alignment horizontal="center"/>
    </xf>
    <xf numFmtId="0" fontId="11" fillId="3" borderId="49" xfId="0" applyFont="1" applyFill="1" applyBorder="1"/>
    <xf numFmtId="0" fontId="1" fillId="0" borderId="23" xfId="0" applyFont="1" applyBorder="1"/>
    <xf numFmtId="0" fontId="1" fillId="3" borderId="68" xfId="0" applyFont="1" applyFill="1" applyBorder="1"/>
    <xf numFmtId="0" fontId="1" fillId="3" borderId="4" xfId="0" applyFont="1" applyFill="1" applyBorder="1"/>
    <xf numFmtId="0" fontId="1" fillId="3" borderId="67" xfId="0" applyFont="1" applyFill="1" applyBorder="1"/>
    <xf numFmtId="44" fontId="2" fillId="3" borderId="67" xfId="2" applyNumberFormat="1" applyFont="1" applyFill="1" applyBorder="1"/>
    <xf numFmtId="44" fontId="2" fillId="3" borderId="49" xfId="0" applyNumberFormat="1" applyFont="1" applyFill="1" applyBorder="1"/>
    <xf numFmtId="44" fontId="1" fillId="3" borderId="7" xfId="0" applyNumberFormat="1" applyFont="1" applyFill="1" applyBorder="1"/>
    <xf numFmtId="44" fontId="1" fillId="3" borderId="49" xfId="0" applyNumberFormat="1" applyFont="1" applyFill="1" applyBorder="1"/>
    <xf numFmtId="44" fontId="2" fillId="3" borderId="7" xfId="0" applyNumberFormat="1" applyFont="1" applyFill="1" applyBorder="1"/>
    <xf numFmtId="44" fontId="2" fillId="3" borderId="34" xfId="0" applyNumberFormat="1" applyFont="1" applyFill="1" applyBorder="1"/>
    <xf numFmtId="44" fontId="2" fillId="3" borderId="27" xfId="2" applyNumberFormat="1" applyFont="1" applyFill="1" applyBorder="1"/>
    <xf numFmtId="44" fontId="2" fillId="3" borderId="27" xfId="0" applyNumberFormat="1" applyFont="1" applyFill="1" applyBorder="1"/>
    <xf numFmtId="44" fontId="1" fillId="4" borderId="49" xfId="0" applyNumberFormat="1" applyFont="1" applyFill="1" applyBorder="1"/>
    <xf numFmtId="0" fontId="16" fillId="12" borderId="19" xfId="0" applyFont="1" applyFill="1" applyBorder="1" applyAlignment="1">
      <alignment horizontal="left"/>
    </xf>
    <xf numFmtId="0" fontId="16" fillId="12" borderId="19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" fillId="12" borderId="27" xfId="0" applyFont="1" applyFill="1" applyBorder="1" applyAlignment="1">
      <alignment vertical="top"/>
    </xf>
    <xf numFmtId="0" fontId="16" fillId="3" borderId="18" xfId="0" applyFont="1" applyFill="1" applyBorder="1" applyAlignment="1">
      <alignment horizontal="left"/>
    </xf>
    <xf numFmtId="0" fontId="11" fillId="3" borderId="49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left" vertical="center"/>
    </xf>
    <xf numFmtId="0" fontId="16" fillId="12" borderId="4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44" fontId="2" fillId="3" borderId="68" xfId="0" applyNumberFormat="1" applyFont="1" applyFill="1" applyBorder="1"/>
    <xf numFmtId="44" fontId="2" fillId="3" borderId="4" xfId="0" applyNumberFormat="1" applyFont="1" applyFill="1" applyBorder="1"/>
    <xf numFmtId="44" fontId="2" fillId="3" borderId="69" xfId="0" applyNumberFormat="1" applyFont="1" applyFill="1" applyBorder="1"/>
    <xf numFmtId="44" fontId="2" fillId="3" borderId="56" xfId="0" applyNumberFormat="1" applyFont="1" applyFill="1" applyBorder="1"/>
    <xf numFmtId="44" fontId="2" fillId="0" borderId="21" xfId="2" applyNumberFormat="1" applyFont="1" applyFill="1" applyBorder="1"/>
    <xf numFmtId="44" fontId="2" fillId="3" borderId="66" xfId="0" applyNumberFormat="1" applyFont="1" applyFill="1" applyBorder="1"/>
    <xf numFmtId="44" fontId="2" fillId="3" borderId="59" xfId="0" applyNumberFormat="1" applyFont="1" applyFill="1" applyBorder="1"/>
    <xf numFmtId="44" fontId="2" fillId="0" borderId="64" xfId="2" applyNumberFormat="1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4" fontId="1" fillId="3" borderId="68" xfId="0" applyNumberFormat="1" applyFont="1" applyFill="1" applyBorder="1"/>
    <xf numFmtId="44" fontId="1" fillId="3" borderId="4" xfId="0" applyNumberFormat="1" applyFont="1" applyFill="1" applyBorder="1"/>
    <xf numFmtId="44" fontId="2" fillId="3" borderId="68" xfId="2" applyNumberFormat="1" applyFont="1" applyFill="1" applyBorder="1"/>
    <xf numFmtId="44" fontId="2" fillId="3" borderId="7" xfId="2" applyNumberFormat="1" applyFont="1" applyFill="1" applyBorder="1"/>
    <xf numFmtId="44" fontId="2" fillId="0" borderId="44" xfId="2" applyNumberFormat="1" applyFont="1" applyFill="1" applyBorder="1"/>
    <xf numFmtId="44" fontId="2" fillId="0" borderId="5" xfId="2" applyNumberFormat="1" applyFont="1" applyFill="1" applyBorder="1"/>
    <xf numFmtId="44" fontId="2" fillId="3" borderId="70" xfId="2" applyNumberFormat="1" applyFont="1" applyFill="1" applyBorder="1"/>
    <xf numFmtId="44" fontId="2" fillId="3" borderId="66" xfId="2" applyNumberFormat="1" applyFont="1" applyFill="1" applyBorder="1"/>
    <xf numFmtId="0" fontId="16" fillId="3" borderId="21" xfId="0" applyFont="1" applyFill="1" applyBorder="1" applyAlignment="1">
      <alignment horizontal="left"/>
    </xf>
    <xf numFmtId="0" fontId="11" fillId="3" borderId="66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 vertical="center" wrapText="1"/>
    </xf>
    <xf numFmtId="0" fontId="4" fillId="11" borderId="55" xfId="0" applyFont="1" applyFill="1" applyBorder="1" applyAlignment="1">
      <alignment horizontal="center" vertical="top" wrapText="1"/>
    </xf>
    <xf numFmtId="44" fontId="2" fillId="0" borderId="68" xfId="2" applyNumberFormat="1" applyFont="1" applyFill="1" applyBorder="1"/>
    <xf numFmtId="44" fontId="2" fillId="0" borderId="69" xfId="2" applyNumberFormat="1" applyFont="1" applyFill="1" applyBorder="1"/>
    <xf numFmtId="0" fontId="4" fillId="11" borderId="32" xfId="0" applyFont="1" applyFill="1" applyBorder="1" applyAlignment="1">
      <alignment horizontal="center" vertical="top" wrapText="1"/>
    </xf>
    <xf numFmtId="44" fontId="1" fillId="4" borderId="7" xfId="0" applyNumberFormat="1" applyFont="1" applyFill="1" applyBorder="1"/>
    <xf numFmtId="0" fontId="4" fillId="6" borderId="51" xfId="0" applyFont="1" applyFill="1" applyBorder="1" applyAlignment="1">
      <alignment horizontal="center" vertical="top" wrapText="1"/>
    </xf>
    <xf numFmtId="0" fontId="4" fillId="6" borderId="55" xfId="0" applyFont="1" applyFill="1" applyBorder="1" applyAlignment="1">
      <alignment horizontal="center" vertical="top" wrapText="1"/>
    </xf>
    <xf numFmtId="44" fontId="2" fillId="3" borderId="70" xfId="0" applyNumberFormat="1" applyFont="1" applyFill="1" applyBorder="1"/>
    <xf numFmtId="0" fontId="4" fillId="7" borderId="30" xfId="0" applyFont="1" applyFill="1" applyBorder="1" applyAlignment="1">
      <alignment horizontal="center" vertical="top" wrapText="1"/>
    </xf>
    <xf numFmtId="44" fontId="1" fillId="3" borderId="70" xfId="0" applyNumberFormat="1" applyFont="1" applyFill="1" applyBorder="1"/>
    <xf numFmtId="44" fontId="1" fillId="3" borderId="66" xfId="0" applyNumberFormat="1" applyFont="1" applyFill="1" applyBorder="1"/>
    <xf numFmtId="0" fontId="4" fillId="8" borderId="41" xfId="0" applyFont="1" applyFill="1" applyBorder="1" applyAlignment="1">
      <alignment horizontal="center" vertical="top" wrapText="1"/>
    </xf>
    <xf numFmtId="44" fontId="1" fillId="3" borderId="18" xfId="0" applyNumberFormat="1" applyFont="1" applyFill="1" applyBorder="1"/>
    <xf numFmtId="44" fontId="1" fillId="3" borderId="54" xfId="0" applyNumberFormat="1" applyFont="1" applyFill="1" applyBorder="1"/>
    <xf numFmtId="44" fontId="2" fillId="3" borderId="54" xfId="0" applyNumberFormat="1" applyFont="1" applyFill="1" applyBorder="1"/>
    <xf numFmtId="44" fontId="2" fillId="0" borderId="23" xfId="2" applyNumberFormat="1" applyFont="1" applyFill="1" applyBorder="1"/>
    <xf numFmtId="44" fontId="2" fillId="0" borderId="43" xfId="2" applyNumberFormat="1" applyFont="1" applyFill="1" applyBorder="1"/>
    <xf numFmtId="44" fontId="2" fillId="0" borderId="54" xfId="2" applyNumberFormat="1" applyFont="1" applyFill="1" applyBorder="1"/>
    <xf numFmtId="44" fontId="2" fillId="0" borderId="34" xfId="2" applyNumberFormat="1" applyFont="1" applyFill="1" applyBorder="1"/>
    <xf numFmtId="44" fontId="2" fillId="0" borderId="23" xfId="2" applyNumberFormat="1" applyFont="1" applyFill="1" applyBorder="1" applyAlignment="1">
      <alignment horizontal="center"/>
    </xf>
    <xf numFmtId="44" fontId="2" fillId="0" borderId="53" xfId="2" applyNumberFormat="1" applyFont="1" applyFill="1" applyBorder="1"/>
    <xf numFmtId="44" fontId="2" fillId="0" borderId="3" xfId="2" applyNumberFormat="1" applyFont="1" applyFill="1" applyBorder="1"/>
    <xf numFmtId="44" fontId="2" fillId="0" borderId="59" xfId="2" applyNumberFormat="1" applyFont="1" applyFill="1" applyBorder="1"/>
    <xf numFmtId="44" fontId="2" fillId="0" borderId="23" xfId="0" applyNumberFormat="1" applyFont="1" applyBorder="1"/>
    <xf numFmtId="44" fontId="2" fillId="0" borderId="8" xfId="0" applyNumberFormat="1" applyFont="1" applyBorder="1"/>
    <xf numFmtId="44" fontId="2" fillId="3" borderId="9" xfId="0" applyNumberFormat="1" applyFont="1" applyFill="1" applyBorder="1"/>
    <xf numFmtId="44" fontId="2" fillId="0" borderId="69" xfId="0" applyNumberFormat="1" applyFont="1" applyBorder="1"/>
    <xf numFmtId="44" fontId="2" fillId="0" borderId="33" xfId="2" applyNumberFormat="1" applyFont="1" applyFill="1" applyBorder="1" applyAlignment="1">
      <alignment horizontal="center"/>
    </xf>
    <xf numFmtId="44" fontId="2" fillId="0" borderId="27" xfId="0" applyNumberFormat="1" applyFont="1" applyBorder="1"/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3" borderId="7" xfId="0" applyFont="1" applyFill="1" applyBorder="1" applyAlignment="1">
      <alignment vertical="center"/>
    </xf>
    <xf numFmtId="0" fontId="13" fillId="3" borderId="50" xfId="0" applyFont="1" applyFill="1" applyBorder="1" applyAlignment="1">
      <alignment vertical="center" wrapText="1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/>
    </xf>
    <xf numFmtId="0" fontId="2" fillId="10" borderId="7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4" fillId="9" borderId="62" xfId="0" applyFont="1" applyFill="1" applyBorder="1" applyAlignment="1">
      <alignment horizontal="center" vertical="top" wrapText="1"/>
    </xf>
    <xf numFmtId="0" fontId="10" fillId="1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13" xfId="0" applyFont="1" applyFill="1" applyBorder="1" applyAlignment="1">
      <alignment horizontal="center"/>
    </xf>
    <xf numFmtId="44" fontId="2" fillId="3" borderId="13" xfId="3" applyFont="1" applyFill="1" applyBorder="1" applyAlignment="1">
      <alignment horizontal="center"/>
    </xf>
    <xf numFmtId="0" fontId="2" fillId="0" borderId="64" xfId="2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1" xfId="0" applyFont="1" applyFill="1" applyBorder="1"/>
    <xf numFmtId="44" fontId="2" fillId="0" borderId="45" xfId="0" applyNumberFormat="1" applyFont="1" applyBorder="1"/>
    <xf numFmtId="44" fontId="2" fillId="0" borderId="25" xfId="0" applyNumberFormat="1" applyFont="1" applyBorder="1"/>
    <xf numFmtId="44" fontId="7" fillId="4" borderId="10" xfId="0" applyNumberFormat="1" applyFont="1" applyFill="1" applyBorder="1"/>
    <xf numFmtId="44" fontId="2" fillId="4" borderId="28" xfId="0" applyNumberFormat="1" applyFont="1" applyFill="1" applyBorder="1"/>
    <xf numFmtId="44" fontId="2" fillId="4" borderId="11" xfId="0" applyNumberFormat="1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8" xfId="0" applyFont="1" applyFill="1" applyBorder="1"/>
    <xf numFmtId="0" fontId="2" fillId="3" borderId="4" xfId="0" applyFont="1" applyFill="1" applyBorder="1"/>
    <xf numFmtId="44" fontId="2" fillId="3" borderId="18" xfId="0" applyNumberFormat="1" applyFont="1" applyFill="1" applyBorder="1"/>
    <xf numFmtId="0" fontId="4" fillId="12" borderId="44" xfId="0" applyFont="1" applyFill="1" applyBorder="1" applyAlignment="1">
      <alignment horizontal="center" vertical="top"/>
    </xf>
    <xf numFmtId="44" fontId="2" fillId="0" borderId="64" xfId="2" applyNumberFormat="1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9" fontId="1" fillId="12" borderId="39" xfId="0" applyNumberFormat="1" applyFont="1" applyFill="1" applyBorder="1" applyAlignment="1">
      <alignment horizontal="center" vertical="top"/>
    </xf>
    <xf numFmtId="44" fontId="2" fillId="10" borderId="33" xfId="2" applyNumberFormat="1" applyFont="1" applyFill="1" applyBorder="1"/>
    <xf numFmtId="44" fontId="2" fillId="0" borderId="57" xfId="2" applyNumberFormat="1" applyFont="1" applyFill="1" applyBorder="1"/>
    <xf numFmtId="44" fontId="1" fillId="13" borderId="23" xfId="0" applyNumberFormat="1" applyFont="1" applyFill="1" applyBorder="1"/>
    <xf numFmtId="44" fontId="2" fillId="0" borderId="67" xfId="2" applyNumberFormat="1" applyFont="1" applyFill="1" applyBorder="1"/>
    <xf numFmtId="44" fontId="1" fillId="3" borderId="4" xfId="3" applyFont="1" applyFill="1" applyBorder="1"/>
    <xf numFmtId="0" fontId="1" fillId="0" borderId="75" xfId="0" applyFont="1" applyBorder="1" applyAlignment="1">
      <alignment horizontal="center" vertical="center"/>
    </xf>
    <xf numFmtId="44" fontId="1" fillId="13" borderId="43" xfId="0" applyNumberFormat="1" applyFont="1" applyFill="1" applyBorder="1"/>
    <xf numFmtId="44" fontId="1" fillId="0" borderId="23" xfId="3" applyFont="1" applyFill="1" applyBorder="1"/>
    <xf numFmtId="44" fontId="1" fillId="0" borderId="2" xfId="3" applyFont="1" applyFill="1" applyBorder="1"/>
    <xf numFmtId="44" fontId="2" fillId="13" borderId="4" xfId="0" applyNumberFormat="1" applyFont="1" applyFill="1" applyBorder="1"/>
    <xf numFmtId="44" fontId="2" fillId="0" borderId="67" xfId="0" applyNumberFormat="1" applyFont="1" applyBorder="1"/>
    <xf numFmtId="44" fontId="2" fillId="3" borderId="75" xfId="0" applyNumberFormat="1" applyFont="1" applyFill="1" applyBorder="1"/>
    <xf numFmtId="44" fontId="1" fillId="13" borderId="54" xfId="0" applyNumberFormat="1" applyFont="1" applyFill="1" applyBorder="1"/>
    <xf numFmtId="0" fontId="16" fillId="3" borderId="18" xfId="0" applyFont="1" applyFill="1" applyBorder="1" applyAlignment="1">
      <alignment horizontal="left" vertical="center"/>
    </xf>
    <xf numFmtId="0" fontId="16" fillId="12" borderId="37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12" borderId="22" xfId="0" applyFont="1" applyFill="1" applyBorder="1" applyAlignment="1">
      <alignment horizontal="left"/>
    </xf>
    <xf numFmtId="0" fontId="16" fillId="3" borderId="21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44" fontId="1" fillId="3" borderId="0" xfId="3" applyFont="1" applyFill="1" applyBorder="1"/>
    <xf numFmtId="44" fontId="1" fillId="3" borderId="49" xfId="3" applyFont="1" applyFill="1" applyBorder="1"/>
    <xf numFmtId="44" fontId="1" fillId="13" borderId="8" xfId="0" applyNumberFormat="1" applyFont="1" applyFill="1" applyBorder="1"/>
    <xf numFmtId="44" fontId="1" fillId="3" borderId="57" xfId="0" applyNumberFormat="1" applyFont="1" applyFill="1" applyBorder="1"/>
    <xf numFmtId="44" fontId="1" fillId="3" borderId="23" xfId="0" applyNumberFormat="1" applyFont="1" applyFill="1" applyBorder="1"/>
    <xf numFmtId="44" fontId="1" fillId="3" borderId="20" xfId="3" applyFont="1" applyFill="1" applyBorder="1"/>
    <xf numFmtId="44" fontId="1" fillId="3" borderId="56" xfId="3" applyFont="1" applyFill="1" applyBorder="1"/>
    <xf numFmtId="44" fontId="1" fillId="3" borderId="51" xfId="0" applyNumberFormat="1" applyFont="1" applyFill="1" applyBorder="1"/>
    <xf numFmtId="44" fontId="1" fillId="3" borderId="50" xfId="0" applyNumberFormat="1" applyFont="1" applyFill="1" applyBorder="1"/>
    <xf numFmtId="44" fontId="1" fillId="3" borderId="56" xfId="0" applyNumberFormat="1" applyFont="1" applyFill="1" applyBorder="1"/>
    <xf numFmtId="44" fontId="1" fillId="3" borderId="53" xfId="0" applyNumberFormat="1" applyFont="1" applyFill="1" applyBorder="1"/>
    <xf numFmtId="44" fontId="1" fillId="3" borderId="71" xfId="0" applyNumberFormat="1" applyFont="1" applyFill="1" applyBorder="1"/>
    <xf numFmtId="44" fontId="1" fillId="13" borderId="56" xfId="0" applyNumberFormat="1" applyFont="1" applyFill="1" applyBorder="1"/>
    <xf numFmtId="44" fontId="1" fillId="13" borderId="76" xfId="0" applyNumberFormat="1" applyFont="1" applyFill="1" applyBorder="1"/>
    <xf numFmtId="44" fontId="1" fillId="13" borderId="14" xfId="0" applyNumberFormat="1" applyFont="1" applyFill="1" applyBorder="1"/>
    <xf numFmtId="44" fontId="1" fillId="0" borderId="76" xfId="3" applyFont="1" applyFill="1" applyBorder="1"/>
    <xf numFmtId="44" fontId="1" fillId="13" borderId="9" xfId="0" applyNumberFormat="1" applyFont="1" applyFill="1" applyBorder="1"/>
    <xf numFmtId="44" fontId="1" fillId="3" borderId="67" xfId="3" applyFont="1" applyFill="1" applyBorder="1"/>
    <xf numFmtId="44" fontId="1" fillId="13" borderId="44" xfId="0" applyNumberFormat="1" applyFont="1" applyFill="1" applyBorder="1"/>
    <xf numFmtId="44" fontId="1" fillId="13" borderId="51" xfId="0" applyNumberFormat="1" applyFont="1" applyFill="1" applyBorder="1"/>
    <xf numFmtId="44" fontId="1" fillId="0" borderId="9" xfId="3" applyFont="1" applyFill="1" applyBorder="1"/>
    <xf numFmtId="44" fontId="1" fillId="3" borderId="50" xfId="3" applyFont="1" applyFill="1" applyBorder="1"/>
    <xf numFmtId="0" fontId="2" fillId="0" borderId="74" xfId="2" applyNumberFormat="1" applyFont="1" applyFill="1" applyBorder="1" applyAlignment="1">
      <alignment horizontal="center" vertical="center"/>
    </xf>
    <xf numFmtId="44" fontId="2" fillId="0" borderId="74" xfId="2" applyNumberFormat="1" applyFont="1" applyFill="1" applyBorder="1" applyAlignment="1">
      <alignment horizontal="center" vertical="center"/>
    </xf>
    <xf numFmtId="44" fontId="2" fillId="0" borderId="36" xfId="2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4" fontId="1" fillId="3" borderId="7" xfId="3" applyFont="1" applyFill="1" applyBorder="1"/>
    <xf numFmtId="44" fontId="1" fillId="0" borderId="46" xfId="3" applyFont="1" applyFill="1" applyBorder="1"/>
    <xf numFmtId="44" fontId="1" fillId="13" borderId="49" xfId="0" applyNumberFormat="1" applyFont="1" applyFill="1" applyBorder="1"/>
    <xf numFmtId="44" fontId="2" fillId="13" borderId="12" xfId="0" applyNumberFormat="1" applyFont="1" applyFill="1" applyBorder="1"/>
    <xf numFmtId="44" fontId="1" fillId="0" borderId="8" xfId="3" applyFont="1" applyFill="1" applyBorder="1"/>
    <xf numFmtId="44" fontId="1" fillId="3" borderId="59" xfId="0" applyNumberFormat="1" applyFont="1" applyFill="1" applyBorder="1"/>
    <xf numFmtId="44" fontId="2" fillId="14" borderId="67" xfId="0" applyNumberFormat="1" applyFont="1" applyFill="1" applyBorder="1"/>
    <xf numFmtId="44" fontId="1" fillId="14" borderId="23" xfId="3" applyFont="1" applyFill="1" applyBorder="1"/>
    <xf numFmtId="44" fontId="1" fillId="14" borderId="2" xfId="3" applyFont="1" applyFill="1" applyBorder="1"/>
    <xf numFmtId="44" fontId="2" fillId="14" borderId="33" xfId="2" applyNumberFormat="1" applyFont="1" applyFill="1" applyBorder="1" applyAlignment="1">
      <alignment horizontal="center"/>
    </xf>
    <xf numFmtId="44" fontId="2" fillId="14" borderId="14" xfId="0" applyNumberFormat="1" applyFont="1" applyFill="1" applyBorder="1"/>
    <xf numFmtId="44" fontId="1" fillId="14" borderId="47" xfId="3" applyFont="1" applyFill="1" applyBorder="1"/>
    <xf numFmtId="44" fontId="1" fillId="14" borderId="63" xfId="3" applyFont="1" applyFill="1" applyBorder="1"/>
    <xf numFmtId="44" fontId="1" fillId="14" borderId="46" xfId="3" applyFont="1" applyFill="1" applyBorder="1"/>
    <xf numFmtId="0" fontId="20" fillId="0" borderId="0" xfId="0" applyFont="1" applyAlignment="1">
      <alignment horizontal="right"/>
    </xf>
    <xf numFmtId="44" fontId="2" fillId="14" borderId="26" xfId="2" applyNumberFormat="1" applyFont="1" applyFill="1" applyBorder="1"/>
    <xf numFmtId="44" fontId="2" fillId="14" borderId="26" xfId="2" applyNumberFormat="1" applyFont="1" applyFill="1" applyBorder="1" applyAlignment="1">
      <alignment horizontal="center"/>
    </xf>
    <xf numFmtId="44" fontId="2" fillId="14" borderId="8" xfId="0" applyNumberFormat="1" applyFont="1" applyFill="1" applyBorder="1"/>
    <xf numFmtId="44" fontId="2" fillId="14" borderId="1" xfId="0" applyNumberFormat="1" applyFont="1" applyFill="1" applyBorder="1"/>
    <xf numFmtId="44" fontId="2" fillId="14" borderId="29" xfId="2" applyNumberFormat="1" applyFont="1" applyFill="1" applyBorder="1"/>
    <xf numFmtId="44" fontId="2" fillId="14" borderId="9" xfId="2" applyNumberFormat="1" applyFont="1" applyFill="1" applyBorder="1"/>
    <xf numFmtId="44" fontId="2" fillId="14" borderId="2" xfId="2" applyNumberFormat="1" applyFont="1" applyFill="1" applyBorder="1"/>
    <xf numFmtId="44" fontId="2" fillId="14" borderId="22" xfId="2" applyNumberFormat="1" applyFont="1" applyFill="1" applyBorder="1"/>
    <xf numFmtId="44" fontId="2" fillId="14" borderId="45" xfId="0" applyNumberFormat="1" applyFont="1" applyFill="1" applyBorder="1"/>
    <xf numFmtId="44" fontId="2" fillId="14" borderId="25" xfId="0" applyNumberFormat="1" applyFont="1" applyFill="1" applyBorder="1"/>
    <xf numFmtId="44" fontId="2" fillId="3" borderId="12" xfId="0" applyNumberFormat="1" applyFont="1" applyFill="1" applyBorder="1"/>
    <xf numFmtId="44" fontId="2" fillId="3" borderId="13" xfId="0" applyNumberFormat="1" applyFont="1" applyFill="1" applyBorder="1"/>
    <xf numFmtId="44" fontId="2" fillId="3" borderId="14" xfId="0" applyNumberFormat="1" applyFont="1" applyFill="1" applyBorder="1"/>
    <xf numFmtId="44" fontId="2" fillId="3" borderId="5" xfId="0" applyNumberFormat="1" applyFont="1" applyFill="1" applyBorder="1"/>
    <xf numFmtId="44" fontId="2" fillId="3" borderId="0" xfId="0" applyNumberFormat="1" applyFont="1" applyFill="1" applyBorder="1"/>
    <xf numFmtId="44" fontId="2" fillId="0" borderId="2" xfId="2" applyNumberFormat="1" applyFont="1" applyFill="1" applyBorder="1"/>
    <xf numFmtId="44" fontId="2" fillId="0" borderId="22" xfId="2" applyNumberFormat="1" applyFont="1" applyFill="1" applyBorder="1"/>
    <xf numFmtId="44" fontId="2" fillId="0" borderId="1" xfId="0" applyNumberFormat="1" applyFont="1" applyFill="1" applyBorder="1"/>
    <xf numFmtId="44" fontId="2" fillId="0" borderId="4" xfId="2" applyNumberFormat="1" applyFont="1" applyFill="1" applyBorder="1"/>
    <xf numFmtId="44" fontId="2" fillId="0" borderId="1" xfId="2" applyNumberFormat="1" applyFont="1" applyFill="1" applyBorder="1"/>
    <xf numFmtId="44" fontId="2" fillId="0" borderId="27" xfId="2" applyNumberFormat="1" applyFont="1" applyFill="1" applyBorder="1"/>
    <xf numFmtId="44" fontId="2" fillId="0" borderId="26" xfId="2" applyNumberFormat="1" applyFont="1" applyFill="1" applyBorder="1"/>
    <xf numFmtId="44" fontId="2" fillId="3" borderId="17" xfId="0" applyNumberFormat="1" applyFont="1" applyFill="1" applyBorder="1"/>
    <xf numFmtId="44" fontId="2" fillId="3" borderId="15" xfId="0" applyNumberFormat="1" applyFont="1" applyFill="1" applyBorder="1"/>
    <xf numFmtId="44" fontId="2" fillId="3" borderId="16" xfId="0" applyNumberFormat="1" applyFont="1" applyFill="1" applyBorder="1"/>
    <xf numFmtId="0" fontId="1" fillId="3" borderId="7" xfId="0" applyFont="1" applyFill="1" applyBorder="1"/>
    <xf numFmtId="0" fontId="1" fillId="3" borderId="49" xfId="0" applyFont="1" applyFill="1" applyBorder="1"/>
    <xf numFmtId="44" fontId="2" fillId="0" borderId="29" xfId="2" applyNumberFormat="1" applyFont="1" applyFill="1" applyBorder="1"/>
    <xf numFmtId="44" fontId="2" fillId="0" borderId="33" xfId="2" applyNumberFormat="1" applyFont="1" applyFill="1" applyBorder="1"/>
    <xf numFmtId="44" fontId="2" fillId="0" borderId="9" xfId="2" applyNumberFormat="1" applyFont="1" applyFill="1" applyBorder="1"/>
    <xf numFmtId="44" fontId="2" fillId="0" borderId="8" xfId="2" applyNumberFormat="1" applyFont="1" applyFill="1" applyBorder="1"/>
    <xf numFmtId="44" fontId="2" fillId="0" borderId="20" xfId="2" applyNumberFormat="1" applyFont="1" applyFill="1" applyBorder="1"/>
    <xf numFmtId="44" fontId="2" fillId="0" borderId="34" xfId="2" applyNumberFormat="1" applyFont="1" applyFill="1" applyBorder="1"/>
    <xf numFmtId="0" fontId="1" fillId="0" borderId="8" xfId="0" applyFont="1" applyFill="1" applyBorder="1"/>
    <xf numFmtId="0" fontId="1" fillId="0" borderId="1" xfId="0" applyFont="1" applyFill="1" applyBorder="1"/>
    <xf numFmtId="44" fontId="2" fillId="0" borderId="68" xfId="2" applyNumberFormat="1" applyFont="1" applyFill="1" applyBorder="1"/>
    <xf numFmtId="44" fontId="2" fillId="0" borderId="2" xfId="0" applyNumberFormat="1" applyFont="1" applyBorder="1"/>
    <xf numFmtId="44" fontId="2" fillId="0" borderId="9" xfId="0" applyNumberFormat="1" applyFont="1" applyBorder="1"/>
    <xf numFmtId="44" fontId="2" fillId="0" borderId="21" xfId="2" applyNumberFormat="1" applyFont="1" applyFill="1" applyBorder="1"/>
    <xf numFmtId="44" fontId="2" fillId="0" borderId="1" xfId="0" applyNumberFormat="1" applyFont="1" applyBorder="1"/>
    <xf numFmtId="44" fontId="2" fillId="0" borderId="8" xfId="0" applyNumberFormat="1" applyFont="1" applyBorder="1"/>
    <xf numFmtId="44" fontId="2" fillId="3" borderId="70" xfId="0" applyNumberFormat="1" applyFont="1" applyFill="1" applyBorder="1"/>
    <xf numFmtId="44" fontId="2" fillId="3" borderId="66" xfId="0" applyNumberFormat="1" applyFont="1" applyFill="1" applyBorder="1"/>
    <xf numFmtId="44" fontId="2" fillId="0" borderId="44" xfId="2" applyNumberFormat="1" applyFont="1" applyFill="1" applyBorder="1"/>
    <xf numFmtId="0" fontId="21" fillId="0" borderId="0" xfId="0" applyFont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4" fontId="2" fillId="3" borderId="7" xfId="0" applyNumberFormat="1" applyFont="1" applyFill="1" applyBorder="1"/>
    <xf numFmtId="44" fontId="2" fillId="3" borderId="49" xfId="0" applyNumberFormat="1" applyFont="1" applyFill="1" applyBorder="1"/>
    <xf numFmtId="44" fontId="2" fillId="10" borderId="33" xfId="2" applyNumberFormat="1" applyFont="1" applyFill="1" applyBorder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44" fontId="2" fillId="0" borderId="51" xfId="2" applyNumberFormat="1" applyFont="1" applyFill="1" applyBorder="1"/>
    <xf numFmtId="44" fontId="2" fillId="0" borderId="55" xfId="2" applyNumberFormat="1" applyFont="1" applyFill="1" applyBorder="1" applyAlignment="1">
      <alignment horizontal="center"/>
    </xf>
    <xf numFmtId="44" fontId="2" fillId="10" borderId="55" xfId="2" applyNumberFormat="1" applyFont="1" applyFill="1" applyBorder="1"/>
    <xf numFmtId="0" fontId="10" fillId="10" borderId="27" xfId="0" applyFont="1" applyFill="1" applyBorder="1" applyAlignment="1">
      <alignment horizontal="center" vertical="top" wrapText="1"/>
    </xf>
    <xf numFmtId="0" fontId="10" fillId="10" borderId="34" xfId="0" applyFont="1" applyFill="1" applyBorder="1" applyAlignment="1">
      <alignment horizontal="center" vertical="top" wrapText="1"/>
    </xf>
    <xf numFmtId="0" fontId="1" fillId="12" borderId="35" xfId="0" applyFont="1" applyFill="1" applyBorder="1" applyAlignment="1">
      <alignment horizontal="center" vertical="top"/>
    </xf>
    <xf numFmtId="0" fontId="1" fillId="12" borderId="27" xfId="0" applyFont="1" applyFill="1" applyBorder="1" applyAlignment="1">
      <alignment horizontal="center" vertical="top"/>
    </xf>
    <xf numFmtId="44" fontId="2" fillId="14" borderId="17" xfId="0" applyNumberFormat="1" applyFont="1" applyFill="1" applyBorder="1" applyAlignment="1">
      <alignment horizontal="center"/>
    </xf>
    <xf numFmtId="44" fontId="2" fillId="14" borderId="15" xfId="0" applyNumberFormat="1" applyFont="1" applyFill="1" applyBorder="1" applyAlignment="1">
      <alignment horizontal="center"/>
    </xf>
    <xf numFmtId="44" fontId="2" fillId="14" borderId="16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4" fontId="2" fillId="3" borderId="12" xfId="0" applyNumberFormat="1" applyFont="1" applyFill="1" applyBorder="1" applyAlignment="1">
      <alignment horizontal="center"/>
    </xf>
    <xf numFmtId="44" fontId="2" fillId="3" borderId="13" xfId="0" applyNumberFormat="1" applyFont="1" applyFill="1" applyBorder="1" applyAlignment="1">
      <alignment horizontal="center"/>
    </xf>
    <xf numFmtId="44" fontId="2" fillId="3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12" borderId="48" xfId="0" applyFont="1" applyFill="1" applyBorder="1" applyAlignment="1">
      <alignment horizontal="center" vertical="top"/>
    </xf>
    <xf numFmtId="0" fontId="4" fillId="12" borderId="44" xfId="0" applyFont="1" applyFill="1" applyBorder="1" applyAlignment="1">
      <alignment horizontal="center" vertical="top"/>
    </xf>
    <xf numFmtId="0" fontId="4" fillId="12" borderId="51" xfId="0" applyFont="1" applyFill="1" applyBorder="1" applyAlignment="1">
      <alignment horizontal="center" vertical="top"/>
    </xf>
    <xf numFmtId="1" fontId="1" fillId="12" borderId="35" xfId="0" applyNumberFormat="1" applyFont="1" applyFill="1" applyBorder="1" applyAlignment="1">
      <alignment horizontal="center" vertical="top"/>
    </xf>
    <xf numFmtId="1" fontId="1" fillId="12" borderId="27" xfId="0" applyNumberFormat="1" applyFont="1" applyFill="1" applyBorder="1" applyAlignment="1">
      <alignment horizontal="center" vertical="top"/>
    </xf>
    <xf numFmtId="1" fontId="1" fillId="12" borderId="34" xfId="0" applyNumberFormat="1" applyFont="1" applyFill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34" xfId="0" applyNumberFormat="1" applyFont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15" fillId="0" borderId="35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49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15" fillId="0" borderId="38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1" fontId="1" fillId="12" borderId="38" xfId="0" applyNumberFormat="1" applyFont="1" applyFill="1" applyBorder="1" applyAlignment="1">
      <alignment horizontal="center" vertical="top"/>
    </xf>
    <xf numFmtId="0" fontId="10" fillId="0" borderId="38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1" fontId="1" fillId="12" borderId="39" xfId="0" applyNumberFormat="1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1" fontId="1" fillId="12" borderId="18" xfId="0" applyNumberFormat="1" applyFont="1" applyFill="1" applyBorder="1" applyAlignment="1">
      <alignment horizontal="center" vertical="top"/>
    </xf>
    <xf numFmtId="9" fontId="1" fillId="12" borderId="35" xfId="0" applyNumberFormat="1" applyFont="1" applyFill="1" applyBorder="1" applyAlignment="1">
      <alignment horizontal="center" vertical="top"/>
    </xf>
    <xf numFmtId="9" fontId="1" fillId="12" borderId="27" xfId="0" applyNumberFormat="1" applyFont="1" applyFill="1" applyBorder="1" applyAlignment="1">
      <alignment horizontal="center" vertical="top"/>
    </xf>
    <xf numFmtId="9" fontId="1" fillId="12" borderId="34" xfId="0" applyNumberFormat="1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9" fontId="1" fillId="12" borderId="38" xfId="0" applyNumberFormat="1" applyFont="1" applyFill="1" applyBorder="1" applyAlignment="1">
      <alignment horizontal="center" vertical="top"/>
    </xf>
    <xf numFmtId="9" fontId="1" fillId="12" borderId="39" xfId="0" applyNumberFormat="1" applyFont="1" applyFill="1" applyBorder="1" applyAlignment="1">
      <alignment horizontal="center" vertical="top"/>
    </xf>
    <xf numFmtId="9" fontId="1" fillId="12" borderId="18" xfId="0" applyNumberFormat="1" applyFont="1" applyFill="1" applyBorder="1" applyAlignment="1">
      <alignment horizontal="center" vertical="top"/>
    </xf>
    <xf numFmtId="0" fontId="2" fillId="10" borderId="27" xfId="0" applyFont="1" applyFill="1" applyBorder="1" applyAlignment="1">
      <alignment horizontal="center" vertical="top"/>
    </xf>
    <xf numFmtId="0" fontId="2" fillId="10" borderId="34" xfId="0" applyFont="1" applyFill="1" applyBorder="1" applyAlignment="1">
      <alignment horizontal="center" vertical="top"/>
    </xf>
    <xf numFmtId="0" fontId="1" fillId="0" borderId="4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4" fontId="2" fillId="0" borderId="64" xfId="2" applyNumberFormat="1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4" fontId="2" fillId="0" borderId="65" xfId="2" applyNumberFormat="1" applyFont="1" applyFill="1" applyBorder="1" applyAlignment="1">
      <alignment horizontal="center" vertical="center"/>
    </xf>
    <xf numFmtId="44" fontId="2" fillId="0" borderId="75" xfId="2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44" fontId="2" fillId="0" borderId="73" xfId="2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66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2" connectionId="4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317"/>
  <sheetViews>
    <sheetView tabSelected="1" zoomScaleNormal="100" zoomScaleSheetLayoutView="80" workbookViewId="0">
      <selection activeCell="A297" sqref="A297:A303"/>
    </sheetView>
  </sheetViews>
  <sheetFormatPr defaultColWidth="9.109375" defaultRowHeight="13.8" x14ac:dyDescent="0.3"/>
  <cols>
    <col min="1" max="1" width="4.5546875" style="6" customWidth="1"/>
    <col min="2" max="2" width="12.44140625" style="2" customWidth="1"/>
    <col min="3" max="3" width="3.88671875" style="2" bestFit="1" customWidth="1"/>
    <col min="4" max="4" width="65.88671875" style="1" bestFit="1" customWidth="1"/>
    <col min="5" max="5" width="11.5546875" style="2" bestFit="1" customWidth="1"/>
    <col min="6" max="6" width="9.88671875" style="2" customWidth="1"/>
    <col min="7" max="7" width="9.109375" style="2" customWidth="1"/>
    <col min="8" max="8" width="9.88671875" style="2" customWidth="1"/>
    <col min="9" max="9" width="9.109375" style="2" customWidth="1"/>
    <col min="10" max="10" width="9.88671875" style="2" customWidth="1"/>
    <col min="11" max="11" width="9.109375" style="2" customWidth="1"/>
    <col min="12" max="12" width="9.88671875" style="2" customWidth="1"/>
    <col min="13" max="13" width="9.109375" style="2" customWidth="1"/>
    <col min="14" max="14" width="9.88671875" style="2" customWidth="1"/>
    <col min="15" max="15" width="9.109375" style="2" customWidth="1"/>
    <col min="16" max="16" width="9.88671875" style="2" customWidth="1"/>
    <col min="17" max="17" width="9.109375" style="2" customWidth="1"/>
    <col min="18" max="18" width="9.88671875" style="2" customWidth="1"/>
    <col min="19" max="19" width="9.109375" style="2" customWidth="1"/>
    <col min="20" max="20" width="9.88671875" style="2" customWidth="1"/>
    <col min="21" max="21" width="9.109375" style="2" customWidth="1"/>
    <col min="22" max="117" width="14.88671875" style="1" customWidth="1"/>
    <col min="118" max="133" width="15" style="1" customWidth="1"/>
    <col min="134" max="136" width="15" style="3" customWidth="1"/>
    <col min="137" max="137" width="15" style="1" customWidth="1"/>
    <col min="138" max="16384" width="9.109375" style="1"/>
  </cols>
  <sheetData>
    <row r="1" spans="1:137" s="3" customFormat="1" ht="15" customHeight="1" thickBot="1" x14ac:dyDescent="0.35">
      <c r="A1" s="6"/>
      <c r="B1" s="293"/>
      <c r="C1" s="293"/>
      <c r="E1" s="293"/>
      <c r="F1" s="442" t="s">
        <v>310</v>
      </c>
      <c r="G1" s="443"/>
      <c r="H1" s="442" t="s">
        <v>311</v>
      </c>
      <c r="I1" s="443"/>
      <c r="J1" s="442" t="s">
        <v>312</v>
      </c>
      <c r="K1" s="443"/>
      <c r="L1" s="442" t="s">
        <v>314</v>
      </c>
      <c r="M1" s="443"/>
      <c r="N1" s="442" t="s">
        <v>315</v>
      </c>
      <c r="O1" s="443"/>
      <c r="P1" s="442" t="s">
        <v>316</v>
      </c>
      <c r="Q1" s="443"/>
      <c r="R1" s="442" t="s">
        <v>319</v>
      </c>
      <c r="S1" s="443"/>
      <c r="T1" s="442" t="s">
        <v>321</v>
      </c>
      <c r="U1" s="443"/>
      <c r="V1" s="465" t="s">
        <v>310</v>
      </c>
      <c r="W1" s="466"/>
      <c r="X1" s="466"/>
      <c r="Y1" s="467"/>
      <c r="Z1" s="442" t="s">
        <v>312</v>
      </c>
      <c r="AA1" s="464"/>
      <c r="AB1" s="464"/>
      <c r="AC1" s="443"/>
      <c r="AD1" s="442" t="s">
        <v>314</v>
      </c>
      <c r="AE1" s="464"/>
      <c r="AF1" s="464"/>
      <c r="AG1" s="443"/>
      <c r="AH1" s="442" t="s">
        <v>316</v>
      </c>
      <c r="AI1" s="464"/>
      <c r="AJ1" s="464"/>
      <c r="AK1" s="443"/>
      <c r="AL1" s="442" t="s">
        <v>319</v>
      </c>
      <c r="AM1" s="464"/>
      <c r="AN1" s="464"/>
      <c r="AO1" s="443"/>
      <c r="AP1" s="442" t="s">
        <v>310</v>
      </c>
      <c r="AQ1" s="464"/>
      <c r="AR1" s="464"/>
      <c r="AS1" s="443"/>
      <c r="AT1" s="442" t="s">
        <v>312</v>
      </c>
      <c r="AU1" s="464"/>
      <c r="AV1" s="464"/>
      <c r="AW1" s="443"/>
      <c r="AX1" s="442" t="s">
        <v>316</v>
      </c>
      <c r="AY1" s="464"/>
      <c r="AZ1" s="464"/>
      <c r="BA1" s="443"/>
      <c r="BB1" s="442" t="s">
        <v>319</v>
      </c>
      <c r="BC1" s="464"/>
      <c r="BD1" s="464"/>
      <c r="BE1" s="443"/>
      <c r="BF1" s="442" t="s">
        <v>310</v>
      </c>
      <c r="BG1" s="464"/>
      <c r="BH1" s="464"/>
      <c r="BI1" s="443"/>
      <c r="BJ1" s="442" t="s">
        <v>312</v>
      </c>
      <c r="BK1" s="464"/>
      <c r="BL1" s="464"/>
      <c r="BM1" s="443"/>
      <c r="BN1" s="442" t="s">
        <v>316</v>
      </c>
      <c r="BO1" s="464"/>
      <c r="BP1" s="464"/>
      <c r="BQ1" s="443"/>
      <c r="BR1" s="442" t="s">
        <v>319</v>
      </c>
      <c r="BS1" s="464"/>
      <c r="BT1" s="464"/>
      <c r="BU1" s="443"/>
      <c r="BV1" s="442" t="s">
        <v>321</v>
      </c>
      <c r="BW1" s="464"/>
      <c r="BX1" s="464"/>
      <c r="BY1" s="443"/>
      <c r="BZ1" s="471" t="s">
        <v>312</v>
      </c>
      <c r="CA1" s="472"/>
      <c r="CB1" s="472"/>
      <c r="CC1" s="473"/>
      <c r="CD1" s="442" t="s">
        <v>316</v>
      </c>
      <c r="CE1" s="464"/>
      <c r="CF1" s="464"/>
      <c r="CG1" s="443"/>
      <c r="CH1" s="442" t="s">
        <v>319</v>
      </c>
      <c r="CI1" s="464"/>
      <c r="CJ1" s="464"/>
      <c r="CK1" s="443"/>
      <c r="CL1" s="442" t="s">
        <v>321</v>
      </c>
      <c r="CM1" s="464"/>
      <c r="CN1" s="464"/>
      <c r="CO1" s="443"/>
      <c r="CP1" s="442" t="s">
        <v>310</v>
      </c>
      <c r="CQ1" s="464"/>
      <c r="CR1" s="464"/>
      <c r="CS1" s="443"/>
      <c r="CT1" s="442" t="s">
        <v>311</v>
      </c>
      <c r="CU1" s="464"/>
      <c r="CV1" s="464"/>
      <c r="CW1" s="464"/>
      <c r="CX1" s="442" t="s">
        <v>312</v>
      </c>
      <c r="CY1" s="464"/>
      <c r="CZ1" s="464"/>
      <c r="DA1" s="443"/>
      <c r="DB1" s="442" t="s">
        <v>315</v>
      </c>
      <c r="DC1" s="464"/>
      <c r="DD1" s="464"/>
      <c r="DE1" s="443"/>
      <c r="DF1" s="442" t="s">
        <v>316</v>
      </c>
      <c r="DG1" s="464"/>
      <c r="DH1" s="464"/>
      <c r="DI1" s="443"/>
      <c r="DJ1" s="442" t="s">
        <v>319</v>
      </c>
      <c r="DK1" s="464"/>
      <c r="DL1" s="464"/>
      <c r="DM1" s="443"/>
      <c r="DN1" s="442" t="s">
        <v>310</v>
      </c>
      <c r="DO1" s="464"/>
      <c r="DP1" s="464"/>
      <c r="DQ1" s="443"/>
      <c r="DR1" s="442" t="s">
        <v>312</v>
      </c>
      <c r="DS1" s="464"/>
      <c r="DT1" s="464"/>
      <c r="DU1" s="443"/>
      <c r="DV1" s="442" t="s">
        <v>316</v>
      </c>
      <c r="DW1" s="464"/>
      <c r="DX1" s="464"/>
      <c r="DY1" s="443"/>
      <c r="DZ1" s="442" t="s">
        <v>319</v>
      </c>
      <c r="EA1" s="464"/>
      <c r="EB1" s="464"/>
      <c r="EC1" s="443"/>
      <c r="ED1" s="442" t="s">
        <v>334</v>
      </c>
      <c r="EE1" s="464"/>
      <c r="EF1" s="464"/>
      <c r="EG1" s="443"/>
    </row>
    <row r="2" spans="1:137" s="70" customFormat="1" ht="84.6" customHeight="1" thickBot="1" x14ac:dyDescent="0.35">
      <c r="A2" s="73" t="s">
        <v>2</v>
      </c>
      <c r="B2" s="74" t="s">
        <v>3</v>
      </c>
      <c r="C2" s="75" t="s">
        <v>0</v>
      </c>
      <c r="D2" s="76" t="s">
        <v>10</v>
      </c>
      <c r="E2" s="77" t="s">
        <v>1</v>
      </c>
      <c r="F2" s="257" t="s">
        <v>39</v>
      </c>
      <c r="G2" s="78" t="s">
        <v>40</v>
      </c>
      <c r="H2" s="257" t="s">
        <v>39</v>
      </c>
      <c r="I2" s="78" t="s">
        <v>40</v>
      </c>
      <c r="J2" s="257" t="s">
        <v>39</v>
      </c>
      <c r="K2" s="78" t="s">
        <v>40</v>
      </c>
      <c r="L2" s="257" t="s">
        <v>39</v>
      </c>
      <c r="M2" s="78" t="s">
        <v>40</v>
      </c>
      <c r="N2" s="257" t="s">
        <v>39</v>
      </c>
      <c r="O2" s="78" t="s">
        <v>40</v>
      </c>
      <c r="P2" s="257" t="s">
        <v>39</v>
      </c>
      <c r="Q2" s="78" t="s">
        <v>40</v>
      </c>
      <c r="R2" s="257" t="s">
        <v>39</v>
      </c>
      <c r="S2" s="78" t="s">
        <v>40</v>
      </c>
      <c r="T2" s="257" t="s">
        <v>39</v>
      </c>
      <c r="U2" s="78" t="s">
        <v>40</v>
      </c>
      <c r="V2" s="160" t="s">
        <v>12</v>
      </c>
      <c r="W2" s="161" t="s">
        <v>13</v>
      </c>
      <c r="X2" s="161" t="s">
        <v>14</v>
      </c>
      <c r="Y2" s="162" t="s">
        <v>15</v>
      </c>
      <c r="Z2" s="57" t="s">
        <v>12</v>
      </c>
      <c r="AA2" s="58" t="s">
        <v>13</v>
      </c>
      <c r="AB2" s="58" t="s">
        <v>14</v>
      </c>
      <c r="AC2" s="59" t="s">
        <v>15</v>
      </c>
      <c r="AD2" s="57" t="s">
        <v>12</v>
      </c>
      <c r="AE2" s="58" t="s">
        <v>13</v>
      </c>
      <c r="AF2" s="58" t="s">
        <v>14</v>
      </c>
      <c r="AG2" s="59" t="s">
        <v>15</v>
      </c>
      <c r="AH2" s="57" t="s">
        <v>12</v>
      </c>
      <c r="AI2" s="58" t="s">
        <v>13</v>
      </c>
      <c r="AJ2" s="58" t="s">
        <v>14</v>
      </c>
      <c r="AK2" s="59" t="s">
        <v>15</v>
      </c>
      <c r="AL2" s="57" t="s">
        <v>12</v>
      </c>
      <c r="AM2" s="58" t="s">
        <v>13</v>
      </c>
      <c r="AN2" s="58" t="s">
        <v>14</v>
      </c>
      <c r="AO2" s="59" t="s">
        <v>15</v>
      </c>
      <c r="AP2" s="163" t="s">
        <v>33</v>
      </c>
      <c r="AQ2" s="164" t="s">
        <v>34</v>
      </c>
      <c r="AR2" s="164" t="s">
        <v>35</v>
      </c>
      <c r="AS2" s="226" t="s">
        <v>36</v>
      </c>
      <c r="AT2" s="60" t="s">
        <v>33</v>
      </c>
      <c r="AU2" s="61" t="s">
        <v>34</v>
      </c>
      <c r="AV2" s="61" t="s">
        <v>35</v>
      </c>
      <c r="AW2" s="229" t="s">
        <v>36</v>
      </c>
      <c r="AX2" s="60" t="s">
        <v>33</v>
      </c>
      <c r="AY2" s="61" t="s">
        <v>34</v>
      </c>
      <c r="AZ2" s="61" t="s">
        <v>35</v>
      </c>
      <c r="BA2" s="229" t="s">
        <v>36</v>
      </c>
      <c r="BB2" s="60" t="s">
        <v>33</v>
      </c>
      <c r="BC2" s="61" t="s">
        <v>34</v>
      </c>
      <c r="BD2" s="61" t="s">
        <v>35</v>
      </c>
      <c r="BE2" s="229" t="s">
        <v>36</v>
      </c>
      <c r="BF2" s="231" t="s">
        <v>16</v>
      </c>
      <c r="BG2" s="165" t="s">
        <v>17</v>
      </c>
      <c r="BH2" s="165" t="s">
        <v>18</v>
      </c>
      <c r="BI2" s="232" t="s">
        <v>19</v>
      </c>
      <c r="BJ2" s="231" t="s">
        <v>16</v>
      </c>
      <c r="BK2" s="165" t="s">
        <v>17</v>
      </c>
      <c r="BL2" s="165" t="s">
        <v>18</v>
      </c>
      <c r="BM2" s="232" t="s">
        <v>19</v>
      </c>
      <c r="BN2" s="231" t="s">
        <v>16</v>
      </c>
      <c r="BO2" s="165" t="s">
        <v>17</v>
      </c>
      <c r="BP2" s="165" t="s">
        <v>18</v>
      </c>
      <c r="BQ2" s="232" t="s">
        <v>19</v>
      </c>
      <c r="BR2" s="231" t="s">
        <v>16</v>
      </c>
      <c r="BS2" s="165" t="s">
        <v>17</v>
      </c>
      <c r="BT2" s="165" t="s">
        <v>18</v>
      </c>
      <c r="BU2" s="232" t="s">
        <v>19</v>
      </c>
      <c r="BV2" s="231" t="s">
        <v>16</v>
      </c>
      <c r="BW2" s="165" t="s">
        <v>17</v>
      </c>
      <c r="BX2" s="165" t="s">
        <v>18</v>
      </c>
      <c r="BY2" s="232" t="s">
        <v>19</v>
      </c>
      <c r="BZ2" s="234" t="s">
        <v>20</v>
      </c>
      <c r="CA2" s="62" t="s">
        <v>21</v>
      </c>
      <c r="CB2" s="62" t="s">
        <v>22</v>
      </c>
      <c r="CC2" s="63" t="s">
        <v>23</v>
      </c>
      <c r="CD2" s="234" t="s">
        <v>20</v>
      </c>
      <c r="CE2" s="62" t="s">
        <v>21</v>
      </c>
      <c r="CF2" s="62" t="s">
        <v>22</v>
      </c>
      <c r="CG2" s="63" t="s">
        <v>23</v>
      </c>
      <c r="CH2" s="234" t="s">
        <v>20</v>
      </c>
      <c r="CI2" s="62" t="s">
        <v>21</v>
      </c>
      <c r="CJ2" s="62" t="s">
        <v>22</v>
      </c>
      <c r="CK2" s="63" t="s">
        <v>23</v>
      </c>
      <c r="CL2" s="234" t="s">
        <v>20</v>
      </c>
      <c r="CM2" s="62" t="s">
        <v>21</v>
      </c>
      <c r="CN2" s="62" t="s">
        <v>22</v>
      </c>
      <c r="CO2" s="63" t="s">
        <v>23</v>
      </c>
      <c r="CP2" s="64" t="s">
        <v>27</v>
      </c>
      <c r="CQ2" s="65" t="s">
        <v>24</v>
      </c>
      <c r="CR2" s="65" t="s">
        <v>25</v>
      </c>
      <c r="CS2" s="66" t="s">
        <v>26</v>
      </c>
      <c r="CT2" s="64" t="s">
        <v>27</v>
      </c>
      <c r="CU2" s="65" t="s">
        <v>24</v>
      </c>
      <c r="CV2" s="65" t="s">
        <v>25</v>
      </c>
      <c r="CW2" s="237" t="s">
        <v>26</v>
      </c>
      <c r="CX2" s="64" t="s">
        <v>27</v>
      </c>
      <c r="CY2" s="65" t="s">
        <v>24</v>
      </c>
      <c r="CZ2" s="65" t="s">
        <v>25</v>
      </c>
      <c r="DA2" s="66" t="s">
        <v>26</v>
      </c>
      <c r="DB2" s="64" t="s">
        <v>27</v>
      </c>
      <c r="DC2" s="65" t="s">
        <v>24</v>
      </c>
      <c r="DD2" s="65" t="s">
        <v>25</v>
      </c>
      <c r="DE2" s="66" t="s">
        <v>26</v>
      </c>
      <c r="DF2" s="64" t="s">
        <v>27</v>
      </c>
      <c r="DG2" s="65" t="s">
        <v>24</v>
      </c>
      <c r="DH2" s="65" t="s">
        <v>25</v>
      </c>
      <c r="DI2" s="66" t="s">
        <v>26</v>
      </c>
      <c r="DJ2" s="64" t="s">
        <v>27</v>
      </c>
      <c r="DK2" s="65" t="s">
        <v>24</v>
      </c>
      <c r="DL2" s="65" t="s">
        <v>25</v>
      </c>
      <c r="DM2" s="66" t="s">
        <v>26</v>
      </c>
      <c r="DN2" s="67" t="s">
        <v>28</v>
      </c>
      <c r="DO2" s="68" t="s">
        <v>29</v>
      </c>
      <c r="DP2" s="68" t="s">
        <v>30</v>
      </c>
      <c r="DQ2" s="69" t="s">
        <v>31</v>
      </c>
      <c r="DR2" s="67" t="s">
        <v>28</v>
      </c>
      <c r="DS2" s="68" t="s">
        <v>29</v>
      </c>
      <c r="DT2" s="68" t="s">
        <v>30</v>
      </c>
      <c r="DU2" s="69" t="s">
        <v>31</v>
      </c>
      <c r="DV2" s="67" t="s">
        <v>28</v>
      </c>
      <c r="DW2" s="68" t="s">
        <v>29</v>
      </c>
      <c r="DX2" s="68" t="s">
        <v>30</v>
      </c>
      <c r="DY2" s="69" t="s">
        <v>31</v>
      </c>
      <c r="DZ2" s="67" t="s">
        <v>28</v>
      </c>
      <c r="EA2" s="68" t="s">
        <v>29</v>
      </c>
      <c r="EB2" s="68" t="s">
        <v>30</v>
      </c>
      <c r="EC2" s="69" t="s">
        <v>31</v>
      </c>
      <c r="ED2" s="67" t="s">
        <v>28</v>
      </c>
      <c r="EE2" s="68" t="s">
        <v>29</v>
      </c>
      <c r="EF2" s="68" t="s">
        <v>30</v>
      </c>
      <c r="EG2" s="69" t="s">
        <v>31</v>
      </c>
    </row>
    <row r="3" spans="1:137" ht="15" customHeight="1" thickBot="1" x14ac:dyDescent="0.35">
      <c r="A3" s="7"/>
      <c r="B3" s="4"/>
      <c r="C3" s="4"/>
      <c r="D3" s="5" t="s">
        <v>11</v>
      </c>
      <c r="E3" s="4"/>
      <c r="F3" s="50"/>
      <c r="G3" s="258"/>
      <c r="H3" s="50"/>
      <c r="I3" s="258"/>
      <c r="J3" s="50"/>
      <c r="K3" s="258"/>
      <c r="L3" s="50"/>
      <c r="M3" s="258"/>
      <c r="N3" s="50"/>
      <c r="O3" s="258"/>
      <c r="P3" s="50"/>
      <c r="Q3" s="258"/>
      <c r="R3" s="50"/>
      <c r="S3" s="258"/>
      <c r="T3" s="50"/>
      <c r="U3" s="258"/>
      <c r="V3" s="26"/>
      <c r="W3" s="27"/>
      <c r="X3" s="27"/>
      <c r="Y3" s="28"/>
      <c r="Z3" s="26"/>
      <c r="AA3" s="27"/>
      <c r="AB3" s="27"/>
      <c r="AC3" s="28"/>
      <c r="AD3" s="26"/>
      <c r="AE3" s="27"/>
      <c r="AF3" s="27"/>
      <c r="AG3" s="28"/>
      <c r="AH3" s="26"/>
      <c r="AI3" s="27"/>
      <c r="AJ3" s="27"/>
      <c r="AK3" s="28"/>
      <c r="AL3" s="26"/>
      <c r="AM3" s="27"/>
      <c r="AN3" s="27"/>
      <c r="AO3" s="28"/>
      <c r="AP3" s="26"/>
      <c r="AQ3" s="27"/>
      <c r="AR3" s="27"/>
      <c r="AS3" s="28"/>
      <c r="AT3" s="26"/>
      <c r="AU3" s="27"/>
      <c r="AV3" s="27"/>
      <c r="AW3" s="28"/>
      <c r="AX3" s="26"/>
      <c r="AY3" s="27"/>
      <c r="AZ3" s="27"/>
      <c r="BA3" s="28"/>
      <c r="BB3" s="26"/>
      <c r="BC3" s="27"/>
      <c r="BD3" s="27"/>
      <c r="BE3" s="28"/>
      <c r="BF3" s="26"/>
      <c r="BG3" s="27"/>
      <c r="BH3" s="27"/>
      <c r="BI3" s="28"/>
      <c r="BJ3" s="26"/>
      <c r="BK3" s="27"/>
      <c r="BL3" s="27"/>
      <c r="BM3" s="28"/>
      <c r="BN3" s="26"/>
      <c r="BO3" s="27"/>
      <c r="BP3" s="27"/>
      <c r="BQ3" s="28"/>
      <c r="BR3" s="26"/>
      <c r="BS3" s="27"/>
      <c r="BT3" s="27"/>
      <c r="BU3" s="28"/>
      <c r="BV3" s="26"/>
      <c r="BW3" s="27"/>
      <c r="BX3" s="27"/>
      <c r="BY3" s="28"/>
      <c r="BZ3" s="26"/>
      <c r="CA3" s="27"/>
      <c r="CB3" s="27"/>
      <c r="CC3" s="28"/>
      <c r="CD3" s="26"/>
      <c r="CE3" s="27"/>
      <c r="CF3" s="27"/>
      <c r="CG3" s="28"/>
      <c r="CH3" s="26"/>
      <c r="CI3" s="27"/>
      <c r="CJ3" s="27"/>
      <c r="CK3" s="28"/>
      <c r="CL3" s="26"/>
      <c r="CM3" s="27"/>
      <c r="CN3" s="27"/>
      <c r="CO3" s="28"/>
      <c r="CP3" s="26"/>
      <c r="CQ3" s="27"/>
      <c r="CR3" s="27"/>
      <c r="CS3" s="28"/>
      <c r="CT3" s="26"/>
      <c r="CU3" s="27"/>
      <c r="CV3" s="27"/>
      <c r="CW3" s="27"/>
      <c r="CX3" s="26"/>
      <c r="CY3" s="27"/>
      <c r="CZ3" s="27"/>
      <c r="DA3" s="28"/>
      <c r="DB3" s="26"/>
      <c r="DC3" s="27"/>
      <c r="DD3" s="27"/>
      <c r="DE3" s="28"/>
      <c r="DF3" s="26"/>
      <c r="DG3" s="27"/>
      <c r="DH3" s="27"/>
      <c r="DI3" s="28"/>
      <c r="DJ3" s="26"/>
      <c r="DK3" s="27"/>
      <c r="DL3" s="27"/>
      <c r="DM3" s="28"/>
      <c r="DN3" s="26"/>
      <c r="DO3" s="27"/>
      <c r="DP3" s="27"/>
      <c r="DQ3" s="28"/>
      <c r="DR3" s="26"/>
      <c r="DS3" s="27"/>
      <c r="DT3" s="27"/>
      <c r="DU3" s="28"/>
      <c r="DV3" s="26"/>
      <c r="DW3" s="27"/>
      <c r="DX3" s="27"/>
      <c r="DY3" s="28"/>
      <c r="DZ3" s="26"/>
      <c r="EA3" s="27"/>
      <c r="EB3" s="27"/>
      <c r="EC3" s="28"/>
      <c r="ED3" s="298"/>
      <c r="EE3" s="299"/>
      <c r="EF3" s="299"/>
      <c r="EG3" s="28"/>
    </row>
    <row r="4" spans="1:137" s="3" customFormat="1" ht="15" customHeight="1" x14ac:dyDescent="0.3">
      <c r="A4" s="483">
        <v>1</v>
      </c>
      <c r="B4" s="488">
        <v>138601</v>
      </c>
      <c r="C4" s="488">
        <v>8</v>
      </c>
      <c r="D4" s="86" t="s">
        <v>68</v>
      </c>
      <c r="E4" s="24"/>
      <c r="F4" s="259"/>
      <c r="G4" s="260"/>
      <c r="H4" s="259"/>
      <c r="I4" s="260"/>
      <c r="J4" s="259"/>
      <c r="K4" s="260"/>
      <c r="L4" s="259"/>
      <c r="M4" s="260"/>
      <c r="N4" s="259"/>
      <c r="O4" s="260"/>
      <c r="P4" s="259"/>
      <c r="Q4" s="260"/>
      <c r="R4" s="259"/>
      <c r="S4" s="260"/>
      <c r="T4" s="259"/>
      <c r="U4" s="260"/>
      <c r="V4" s="8"/>
      <c r="W4" s="9"/>
      <c r="X4" s="9"/>
      <c r="Y4" s="10"/>
      <c r="Z4" s="8"/>
      <c r="AA4" s="9"/>
      <c r="AB4" s="9"/>
      <c r="AC4" s="10"/>
      <c r="AD4" s="8"/>
      <c r="AE4" s="9"/>
      <c r="AF4" s="9"/>
      <c r="AG4" s="10"/>
      <c r="AH4" s="8"/>
      <c r="AI4" s="9"/>
      <c r="AJ4" s="9"/>
      <c r="AK4" s="10"/>
      <c r="AL4" s="8"/>
      <c r="AM4" s="9"/>
      <c r="AN4" s="9"/>
      <c r="AO4" s="10"/>
      <c r="AP4" s="8"/>
      <c r="AQ4" s="9"/>
      <c r="AR4" s="9"/>
      <c r="AS4" s="10"/>
      <c r="AT4" s="8"/>
      <c r="AU4" s="9"/>
      <c r="AV4" s="9"/>
      <c r="AW4" s="10"/>
      <c r="AX4" s="8"/>
      <c r="AY4" s="9"/>
      <c r="AZ4" s="9"/>
      <c r="BA4" s="10"/>
      <c r="BB4" s="8"/>
      <c r="BC4" s="9"/>
      <c r="BD4" s="9"/>
      <c r="BE4" s="10"/>
      <c r="BF4" s="8"/>
      <c r="BG4" s="9"/>
      <c r="BH4" s="9"/>
      <c r="BI4" s="10"/>
      <c r="BJ4" s="8"/>
      <c r="BK4" s="9"/>
      <c r="BL4" s="9"/>
      <c r="BM4" s="10"/>
      <c r="BN4" s="8"/>
      <c r="BO4" s="9"/>
      <c r="BP4" s="9"/>
      <c r="BQ4" s="10"/>
      <c r="BR4" s="8"/>
      <c r="BS4" s="9"/>
      <c r="BT4" s="9"/>
      <c r="BU4" s="10"/>
      <c r="BV4" s="8"/>
      <c r="BW4" s="9"/>
      <c r="BX4" s="9"/>
      <c r="BY4" s="10"/>
      <c r="BZ4" s="8"/>
      <c r="CA4" s="9"/>
      <c r="CB4" s="9"/>
      <c r="CC4" s="10"/>
      <c r="CD4" s="8"/>
      <c r="CE4" s="9"/>
      <c r="CF4" s="9"/>
      <c r="CG4" s="10"/>
      <c r="CH4" s="8"/>
      <c r="CI4" s="9"/>
      <c r="CJ4" s="9"/>
      <c r="CK4" s="10"/>
      <c r="CL4" s="8"/>
      <c r="CM4" s="9"/>
      <c r="CN4" s="9"/>
      <c r="CO4" s="10"/>
      <c r="CP4" s="8"/>
      <c r="CQ4" s="9"/>
      <c r="CR4" s="9"/>
      <c r="CS4" s="10"/>
      <c r="CT4" s="8"/>
      <c r="CU4" s="9"/>
      <c r="CV4" s="9"/>
      <c r="CW4" s="9"/>
      <c r="CX4" s="386"/>
      <c r="CY4" s="387"/>
      <c r="CZ4" s="387"/>
      <c r="DA4" s="388"/>
      <c r="DB4" s="8"/>
      <c r="DC4" s="9"/>
      <c r="DD4" s="9"/>
      <c r="DE4" s="10"/>
      <c r="DF4" s="8"/>
      <c r="DG4" s="9"/>
      <c r="DH4" s="9"/>
      <c r="DI4" s="10"/>
      <c r="DJ4" s="8"/>
      <c r="DK4" s="9"/>
      <c r="DL4" s="9"/>
      <c r="DM4" s="10"/>
      <c r="DN4" s="11"/>
      <c r="DO4" s="12"/>
      <c r="DP4" s="12"/>
      <c r="DQ4" s="13"/>
      <c r="DR4" s="11"/>
      <c r="DS4" s="12"/>
      <c r="DT4" s="12"/>
      <c r="DU4" s="13"/>
      <c r="DV4" s="11"/>
      <c r="DW4" s="12"/>
      <c r="DX4" s="12"/>
      <c r="DY4" s="13"/>
      <c r="DZ4" s="11"/>
      <c r="EA4" s="12"/>
      <c r="EB4" s="12"/>
      <c r="EC4" s="13"/>
      <c r="ED4" s="11"/>
      <c r="EE4" s="12"/>
      <c r="EF4" s="12"/>
      <c r="EG4" s="13"/>
    </row>
    <row r="5" spans="1:137" s="3" customFormat="1" ht="15" customHeight="1" x14ac:dyDescent="0.3">
      <c r="A5" s="484"/>
      <c r="B5" s="489"/>
      <c r="C5" s="489"/>
      <c r="D5" s="33" t="s">
        <v>70</v>
      </c>
      <c r="E5" s="30" t="s">
        <v>78</v>
      </c>
      <c r="F5" s="444" t="s">
        <v>38</v>
      </c>
      <c r="G5" s="446" t="s">
        <v>37</v>
      </c>
      <c r="H5" s="444" t="s">
        <v>38</v>
      </c>
      <c r="I5" s="446" t="s">
        <v>37</v>
      </c>
      <c r="J5" s="453" t="s">
        <v>322</v>
      </c>
      <c r="K5" s="455" t="s">
        <v>325</v>
      </c>
      <c r="L5" s="444" t="s">
        <v>38</v>
      </c>
      <c r="M5" s="446" t="s">
        <v>37</v>
      </c>
      <c r="N5" s="444" t="s">
        <v>38</v>
      </c>
      <c r="O5" s="446" t="s">
        <v>37</v>
      </c>
      <c r="P5" s="444" t="s">
        <v>38</v>
      </c>
      <c r="Q5" s="446" t="s">
        <v>37</v>
      </c>
      <c r="R5" s="444" t="s">
        <v>38</v>
      </c>
      <c r="S5" s="446" t="s">
        <v>37</v>
      </c>
      <c r="T5" s="444" t="s">
        <v>38</v>
      </c>
      <c r="U5" s="446" t="s">
        <v>37</v>
      </c>
      <c r="V5" s="102"/>
      <c r="W5" s="14"/>
      <c r="X5" s="14"/>
      <c r="Y5" s="15">
        <f>V5+(W5*48)+(X5*48)</f>
        <v>0</v>
      </c>
      <c r="Z5" s="241">
        <v>150000</v>
      </c>
      <c r="AA5" s="14">
        <v>443.43</v>
      </c>
      <c r="AB5" s="14">
        <v>0</v>
      </c>
      <c r="AC5" s="15">
        <f>Z5+(AA5*48)+(AB5*48)</f>
        <v>171284.64</v>
      </c>
      <c r="AD5" s="102"/>
      <c r="AE5" s="14"/>
      <c r="AF5" s="14"/>
      <c r="AG5" s="15">
        <f>AD5+(AE5*48)+(AF5*48)</f>
        <v>0</v>
      </c>
      <c r="AH5" s="102"/>
      <c r="AI5" s="14">
        <v>2482.19</v>
      </c>
      <c r="AJ5" s="14">
        <v>172.51</v>
      </c>
      <c r="AK5" s="15">
        <f>AH5+(AI5*48)+(AJ5*48)</f>
        <v>127425.59999999999</v>
      </c>
      <c r="AL5" s="245" t="s">
        <v>313</v>
      </c>
      <c r="AM5" s="245" t="s">
        <v>313</v>
      </c>
      <c r="AN5" s="245" t="s">
        <v>313</v>
      </c>
      <c r="AO5" s="15" t="e">
        <f>AL5+(AM5*48)+(AN5*48)</f>
        <v>#VALUE!</v>
      </c>
      <c r="AP5" s="227"/>
      <c r="AQ5" s="25"/>
      <c r="AR5" s="22"/>
      <c r="AS5" s="15">
        <f>AP5+(AQ5*48)+(AR5*48)</f>
        <v>0</v>
      </c>
      <c r="AT5" s="105">
        <v>150000</v>
      </c>
      <c r="AU5" s="25">
        <v>443.43</v>
      </c>
      <c r="AV5" s="104">
        <v>0</v>
      </c>
      <c r="AW5" s="15">
        <f>AT5+(AU5*48)+(AV5*48)</f>
        <v>171284.64</v>
      </c>
      <c r="AX5" s="227"/>
      <c r="AY5" s="25"/>
      <c r="AZ5" s="22"/>
      <c r="BA5" s="15">
        <f>AX5+(AY5*48)+(AZ5*48)</f>
        <v>0</v>
      </c>
      <c r="BB5" s="245" t="s">
        <v>313</v>
      </c>
      <c r="BC5" s="245" t="s">
        <v>313</v>
      </c>
      <c r="BD5" s="245" t="s">
        <v>313</v>
      </c>
      <c r="BE5" s="15" t="e">
        <f>BB5+(BC5*48)+(BD5*48)</f>
        <v>#VALUE!</v>
      </c>
      <c r="BF5" s="100"/>
      <c r="BG5" s="18"/>
      <c r="BH5" s="18"/>
      <c r="BI5" s="98">
        <f>BF5+(BG5*48)+(BH5*48)</f>
        <v>0</v>
      </c>
      <c r="BJ5" s="241" t="s">
        <v>313</v>
      </c>
      <c r="BK5" s="14" t="s">
        <v>313</v>
      </c>
      <c r="BL5" s="14" t="s">
        <v>313</v>
      </c>
      <c r="BM5" s="98" t="e">
        <f>BJ5+(BK5*48)+(BL5*48)</f>
        <v>#VALUE!</v>
      </c>
      <c r="BN5" s="100"/>
      <c r="BO5" s="18"/>
      <c r="BP5" s="18"/>
      <c r="BQ5" s="98">
        <f>BN5+(BO5*48)+(BP5*48)</f>
        <v>0</v>
      </c>
      <c r="BR5" s="245" t="s">
        <v>313</v>
      </c>
      <c r="BS5" s="245" t="s">
        <v>313</v>
      </c>
      <c r="BT5" s="245" t="s">
        <v>313</v>
      </c>
      <c r="BU5" s="98" t="e">
        <f>BR5+(BS5*48)+(BT5*48)</f>
        <v>#VALUE!</v>
      </c>
      <c r="BV5" s="100"/>
      <c r="BW5" s="18"/>
      <c r="BX5" s="18"/>
      <c r="BY5" s="98">
        <f>BV5+(BW5*48)+(BX5*48)</f>
        <v>0</v>
      </c>
      <c r="BZ5" s="22">
        <v>150000</v>
      </c>
      <c r="CA5" s="25">
        <v>443.43</v>
      </c>
      <c r="CB5" s="22">
        <v>0</v>
      </c>
      <c r="CC5" s="15">
        <f>BZ5+(CA5*48)+(CB5*48)</f>
        <v>171284.64</v>
      </c>
      <c r="CD5" s="16"/>
      <c r="CE5" s="17"/>
      <c r="CF5" s="17"/>
      <c r="CG5" s="15">
        <f>CD5+(CE5*48)+(CF5*48)</f>
        <v>0</v>
      </c>
      <c r="CH5" s="245" t="s">
        <v>313</v>
      </c>
      <c r="CI5" s="245" t="s">
        <v>313</v>
      </c>
      <c r="CJ5" s="245" t="s">
        <v>313</v>
      </c>
      <c r="CK5" s="15" t="e">
        <f>CH5+(CI5*48)+(CJ5*48)</f>
        <v>#VALUE!</v>
      </c>
      <c r="CL5" s="16"/>
      <c r="CM5" s="17"/>
      <c r="CN5" s="17"/>
      <c r="CO5" s="15">
        <f>CL5+(CM5*48)+(CN5*48)</f>
        <v>0</v>
      </c>
      <c r="CP5" s="16"/>
      <c r="CQ5" s="17"/>
      <c r="CR5" s="18"/>
      <c r="CS5" s="15">
        <f>CP5+(CQ5*48)+(CR5*48)</f>
        <v>0</v>
      </c>
      <c r="CT5" s="16"/>
      <c r="CU5" s="17"/>
      <c r="CV5" s="18"/>
      <c r="CW5" s="21">
        <f>CT5+(CU5*48)+(CV5*48)</f>
        <v>0</v>
      </c>
      <c r="CX5" s="411">
        <v>150000</v>
      </c>
      <c r="CY5" s="395">
        <v>443.43</v>
      </c>
      <c r="CZ5" s="394">
        <v>0</v>
      </c>
      <c r="DA5" s="392">
        <f>CX5+(CY5*48)+(CZ5*48)</f>
        <v>171284.64</v>
      </c>
      <c r="DB5" s="16"/>
      <c r="DC5" s="17"/>
      <c r="DD5" s="18"/>
      <c r="DE5" s="15">
        <f>DB5+(DC5*48)+(DD5*48)</f>
        <v>0</v>
      </c>
      <c r="DF5" s="16"/>
      <c r="DG5" s="17"/>
      <c r="DH5" s="18"/>
      <c r="DI5" s="15">
        <f>DF5+(DG5*48)+(DH5*48)</f>
        <v>0</v>
      </c>
      <c r="DJ5" s="245" t="s">
        <v>313</v>
      </c>
      <c r="DK5" s="245" t="s">
        <v>313</v>
      </c>
      <c r="DL5" s="245" t="s">
        <v>313</v>
      </c>
      <c r="DM5" s="15" t="e">
        <f>DJ5+(DK5*48)+(DL5*48)</f>
        <v>#VALUE!</v>
      </c>
      <c r="DN5" s="11"/>
      <c r="DO5" s="12"/>
      <c r="DP5" s="12"/>
      <c r="DQ5" s="13"/>
      <c r="DR5" s="11"/>
      <c r="DS5" s="12"/>
      <c r="DT5" s="12"/>
      <c r="DU5" s="13"/>
      <c r="DV5" s="11"/>
      <c r="DW5" s="12"/>
      <c r="DX5" s="12"/>
      <c r="DY5" s="13"/>
      <c r="DZ5" s="11"/>
      <c r="EA5" s="12"/>
      <c r="EB5" s="12"/>
      <c r="EC5" s="13"/>
      <c r="ED5" s="11"/>
      <c r="EE5" s="12"/>
      <c r="EF5" s="12"/>
      <c r="EG5" s="13"/>
    </row>
    <row r="6" spans="1:137" s="3" customFormat="1" ht="15" customHeight="1" x14ac:dyDescent="0.3">
      <c r="A6" s="484"/>
      <c r="B6" s="489"/>
      <c r="C6" s="489"/>
      <c r="D6" s="35" t="s">
        <v>71</v>
      </c>
      <c r="E6" s="31" t="s">
        <v>4</v>
      </c>
      <c r="F6" s="444"/>
      <c r="G6" s="446"/>
      <c r="H6" s="444"/>
      <c r="I6" s="446"/>
      <c r="J6" s="453"/>
      <c r="K6" s="455"/>
      <c r="L6" s="444"/>
      <c r="M6" s="446"/>
      <c r="N6" s="444"/>
      <c r="O6" s="446"/>
      <c r="P6" s="444"/>
      <c r="Q6" s="446"/>
      <c r="R6" s="444"/>
      <c r="S6" s="446"/>
      <c r="T6" s="444"/>
      <c r="U6" s="446"/>
      <c r="V6" s="102"/>
      <c r="W6" s="14"/>
      <c r="X6" s="14"/>
      <c r="Y6" s="15">
        <f>V6+(W6*48)+(X6*48)</f>
        <v>0</v>
      </c>
      <c r="Z6" s="241">
        <v>150000</v>
      </c>
      <c r="AA6" s="14">
        <v>562.84</v>
      </c>
      <c r="AB6" s="14">
        <v>0</v>
      </c>
      <c r="AC6" s="15">
        <f>Z6+(AA6*48)+(AB6*48)</f>
        <v>177016.32000000001</v>
      </c>
      <c r="AD6" s="102"/>
      <c r="AE6" s="14"/>
      <c r="AF6" s="14"/>
      <c r="AG6" s="15">
        <f>AD6+(AE6*48)+(AF6*48)</f>
        <v>0</v>
      </c>
      <c r="AH6" s="381"/>
      <c r="AI6" s="382"/>
      <c r="AJ6" s="382"/>
      <c r="AK6" s="383">
        <f>AH6+(AI6*48)+(AJ6*48)</f>
        <v>0</v>
      </c>
      <c r="AL6" s="245" t="s">
        <v>313</v>
      </c>
      <c r="AM6" s="245" t="s">
        <v>313</v>
      </c>
      <c r="AN6" s="245" t="s">
        <v>313</v>
      </c>
      <c r="AO6" s="15" t="e">
        <f>AL6+(AM6*48)+(AN6*48)</f>
        <v>#VALUE!</v>
      </c>
      <c r="AP6" s="227"/>
      <c r="AQ6" s="14"/>
      <c r="AR6" s="22"/>
      <c r="AS6" s="15">
        <f>AP6+(AQ6*48)+(AR6*48)</f>
        <v>0</v>
      </c>
      <c r="AT6" s="21">
        <v>150000</v>
      </c>
      <c r="AU6" s="14">
        <v>562.84</v>
      </c>
      <c r="AV6" s="22">
        <v>0</v>
      </c>
      <c r="AW6" s="15">
        <f>AT6+(AU6*48)+(AV6*48)</f>
        <v>177016.32000000001</v>
      </c>
      <c r="AX6" s="227"/>
      <c r="AY6" s="14"/>
      <c r="AZ6" s="22"/>
      <c r="BA6" s="15">
        <f>AX6+(AY6*48)+(AZ6*48)</f>
        <v>0</v>
      </c>
      <c r="BB6" s="245" t="s">
        <v>313</v>
      </c>
      <c r="BC6" s="245" t="s">
        <v>313</v>
      </c>
      <c r="BD6" s="245" t="s">
        <v>313</v>
      </c>
      <c r="BE6" s="15" t="e">
        <f>BB6+(BC6*48)+(BD6*48)</f>
        <v>#VALUE!</v>
      </c>
      <c r="BF6" s="16"/>
      <c r="BG6" s="17"/>
      <c r="BH6" s="17"/>
      <c r="BI6" s="15">
        <f>BF6+(BG6*48)+(BH6*48)</f>
        <v>0</v>
      </c>
      <c r="BJ6" s="241" t="s">
        <v>313</v>
      </c>
      <c r="BK6" s="14" t="s">
        <v>313</v>
      </c>
      <c r="BL6" s="14" t="s">
        <v>313</v>
      </c>
      <c r="BM6" s="15" t="e">
        <f>BJ6+(BK6*48)+(BL6*48)</f>
        <v>#VALUE!</v>
      </c>
      <c r="BN6" s="16"/>
      <c r="BO6" s="17"/>
      <c r="BP6" s="17"/>
      <c r="BQ6" s="15">
        <f>BN6+(BO6*48)+(BP6*48)</f>
        <v>0</v>
      </c>
      <c r="BR6" s="245" t="s">
        <v>313</v>
      </c>
      <c r="BS6" s="245" t="s">
        <v>313</v>
      </c>
      <c r="BT6" s="245" t="s">
        <v>313</v>
      </c>
      <c r="BU6" s="15" t="e">
        <f>BR6+(BS6*48)+(BT6*48)</f>
        <v>#VALUE!</v>
      </c>
      <c r="BV6" s="16"/>
      <c r="BW6" s="17"/>
      <c r="BX6" s="17"/>
      <c r="BY6" s="15">
        <f>BV6+(BW6*48)+(BX6*48)</f>
        <v>0</v>
      </c>
      <c r="BZ6" s="22">
        <v>150000</v>
      </c>
      <c r="CA6" s="14">
        <v>562.84</v>
      </c>
      <c r="CB6" s="22">
        <v>0</v>
      </c>
      <c r="CC6" s="15">
        <f>BZ6+(CA6*48)+(CB6*48)</f>
        <v>177016.32000000001</v>
      </c>
      <c r="CD6" s="16"/>
      <c r="CE6" s="17"/>
      <c r="CF6" s="17"/>
      <c r="CG6" s="15">
        <f>CD6+(CE6*48)+(CF6*48)</f>
        <v>0</v>
      </c>
      <c r="CH6" s="245" t="s">
        <v>313</v>
      </c>
      <c r="CI6" s="245" t="s">
        <v>313</v>
      </c>
      <c r="CJ6" s="245" t="s">
        <v>313</v>
      </c>
      <c r="CK6" s="15" t="e">
        <f>CH6+(CI6*48)+(CJ6*48)</f>
        <v>#VALUE!</v>
      </c>
      <c r="CL6" s="16"/>
      <c r="CM6" s="17"/>
      <c r="CN6" s="17"/>
      <c r="CO6" s="15">
        <f>CL6+(CM6*48)+(CN6*48)</f>
        <v>0</v>
      </c>
      <c r="CP6" s="16"/>
      <c r="CQ6" s="17"/>
      <c r="CR6" s="18"/>
      <c r="CS6" s="15">
        <f>CP6+(CQ6*48)+(CR6*48)</f>
        <v>0</v>
      </c>
      <c r="CT6" s="16"/>
      <c r="CU6" s="17"/>
      <c r="CV6" s="18"/>
      <c r="CW6" s="21">
        <f>CT6+(CU6*48)+(CV6*48)</f>
        <v>0</v>
      </c>
      <c r="CX6" s="411">
        <v>150000</v>
      </c>
      <c r="CY6" s="391">
        <v>562.84</v>
      </c>
      <c r="CZ6" s="394">
        <v>0</v>
      </c>
      <c r="DA6" s="392">
        <f>CX6+(CY6*48)+(CZ6*48)</f>
        <v>177016.32000000001</v>
      </c>
      <c r="DB6" s="16"/>
      <c r="DC6" s="17"/>
      <c r="DD6" s="18"/>
      <c r="DE6" s="15">
        <f>DB6+(DC6*48)+(DD6*48)</f>
        <v>0</v>
      </c>
      <c r="DF6" s="16"/>
      <c r="DG6" s="17"/>
      <c r="DH6" s="18"/>
      <c r="DI6" s="15">
        <f>DF6+(DG6*48)+(DH6*48)</f>
        <v>0</v>
      </c>
      <c r="DJ6" s="245" t="s">
        <v>313</v>
      </c>
      <c r="DK6" s="245" t="s">
        <v>313</v>
      </c>
      <c r="DL6" s="245" t="s">
        <v>313</v>
      </c>
      <c r="DM6" s="15" t="e">
        <f>DJ6+(DK6*48)+(DL6*48)</f>
        <v>#VALUE!</v>
      </c>
      <c r="DN6" s="11"/>
      <c r="DO6" s="12"/>
      <c r="DP6" s="12"/>
      <c r="DQ6" s="13"/>
      <c r="DR6" s="11"/>
      <c r="DS6" s="12"/>
      <c r="DT6" s="12"/>
      <c r="DU6" s="13"/>
      <c r="DV6" s="11"/>
      <c r="DW6" s="12"/>
      <c r="DX6" s="12"/>
      <c r="DY6" s="13"/>
      <c r="DZ6" s="11"/>
      <c r="EA6" s="12"/>
      <c r="EB6" s="12"/>
      <c r="EC6" s="13"/>
      <c r="ED6" s="11"/>
      <c r="EE6" s="12"/>
      <c r="EF6" s="12"/>
      <c r="EG6" s="13"/>
    </row>
    <row r="7" spans="1:137" s="3" customFormat="1" ht="15" customHeight="1" x14ac:dyDescent="0.3">
      <c r="A7" s="484"/>
      <c r="B7" s="489"/>
      <c r="C7" s="489"/>
      <c r="D7" s="33" t="s">
        <v>72</v>
      </c>
      <c r="E7" s="31" t="s">
        <v>5</v>
      </c>
      <c r="F7" s="444"/>
      <c r="G7" s="446"/>
      <c r="H7" s="444"/>
      <c r="I7" s="446"/>
      <c r="J7" s="453"/>
      <c r="K7" s="455"/>
      <c r="L7" s="444"/>
      <c r="M7" s="446"/>
      <c r="N7" s="444"/>
      <c r="O7" s="446"/>
      <c r="P7" s="444"/>
      <c r="Q7" s="446"/>
      <c r="R7" s="444"/>
      <c r="S7" s="446"/>
      <c r="T7" s="444"/>
      <c r="U7" s="446"/>
      <c r="V7" s="102"/>
      <c r="W7" s="14"/>
      <c r="X7" s="14"/>
      <c r="Y7" s="15">
        <f>V7+(W7*48)+(X7*48)</f>
        <v>0</v>
      </c>
      <c r="Z7" s="241">
        <v>150000</v>
      </c>
      <c r="AA7" s="14">
        <v>931</v>
      </c>
      <c r="AB7" s="14">
        <v>0</v>
      </c>
      <c r="AC7" s="15">
        <f>Z7+(AA7*48)+(AB7*48)</f>
        <v>194688</v>
      </c>
      <c r="AD7" s="102"/>
      <c r="AE7" s="14"/>
      <c r="AF7" s="14"/>
      <c r="AG7" s="15">
        <f>AD7+(AE7*48)+(AF7*48)</f>
        <v>0</v>
      </c>
      <c r="AH7" s="381"/>
      <c r="AI7" s="382"/>
      <c r="AJ7" s="382"/>
      <c r="AK7" s="383">
        <f>AH7+(AI7*48)+(AJ7*48)</f>
        <v>0</v>
      </c>
      <c r="AL7" s="245" t="s">
        <v>313</v>
      </c>
      <c r="AM7" s="245" t="s">
        <v>313</v>
      </c>
      <c r="AN7" s="245" t="s">
        <v>313</v>
      </c>
      <c r="AO7" s="15" t="e">
        <f>AL7+(AM7*48)+(AN7*48)</f>
        <v>#VALUE!</v>
      </c>
      <c r="AP7" s="227"/>
      <c r="AQ7" s="14"/>
      <c r="AR7" s="22"/>
      <c r="AS7" s="15">
        <f>AP7+(AQ7*48)+(AR7*48)</f>
        <v>0</v>
      </c>
      <c r="AT7" s="21">
        <v>150000</v>
      </c>
      <c r="AU7" s="14">
        <v>931</v>
      </c>
      <c r="AV7" s="22">
        <v>0</v>
      </c>
      <c r="AW7" s="15">
        <f>AT7+(AU7*48)+(AV7*48)</f>
        <v>194688</v>
      </c>
      <c r="AX7" s="227"/>
      <c r="AY7" s="14"/>
      <c r="AZ7" s="22"/>
      <c r="BA7" s="15">
        <f>AX7+(AY7*48)+(AZ7*48)</f>
        <v>0</v>
      </c>
      <c r="BB7" s="245" t="s">
        <v>313</v>
      </c>
      <c r="BC7" s="245" t="s">
        <v>313</v>
      </c>
      <c r="BD7" s="245" t="s">
        <v>313</v>
      </c>
      <c r="BE7" s="15" t="e">
        <f>BB7+(BC7*48)+(BD7*48)</f>
        <v>#VALUE!</v>
      </c>
      <c r="BF7" s="16"/>
      <c r="BG7" s="17"/>
      <c r="BH7" s="17"/>
      <c r="BI7" s="15">
        <f>BF7+(BG7*48)+(BH7*48)</f>
        <v>0</v>
      </c>
      <c r="BJ7" s="241" t="s">
        <v>313</v>
      </c>
      <c r="BK7" s="14" t="s">
        <v>313</v>
      </c>
      <c r="BL7" s="14" t="s">
        <v>313</v>
      </c>
      <c r="BM7" s="15" t="e">
        <f>BJ7+(BK7*48)+(BL7*48)</f>
        <v>#VALUE!</v>
      </c>
      <c r="BN7" s="16"/>
      <c r="BO7" s="17"/>
      <c r="BP7" s="17"/>
      <c r="BQ7" s="15">
        <f>BN7+(BO7*48)+(BP7*48)</f>
        <v>0</v>
      </c>
      <c r="BR7" s="245" t="s">
        <v>313</v>
      </c>
      <c r="BS7" s="245" t="s">
        <v>313</v>
      </c>
      <c r="BT7" s="245" t="s">
        <v>313</v>
      </c>
      <c r="BU7" s="15" t="e">
        <f>BR7+(BS7*48)+(BT7*48)</f>
        <v>#VALUE!</v>
      </c>
      <c r="BV7" s="16"/>
      <c r="BW7" s="17"/>
      <c r="BX7" s="17"/>
      <c r="BY7" s="15">
        <f>BV7+(BW7*48)+(BX7*48)</f>
        <v>0</v>
      </c>
      <c r="BZ7" s="22">
        <v>150000</v>
      </c>
      <c r="CA7" s="14">
        <v>931</v>
      </c>
      <c r="CB7" s="22">
        <v>0</v>
      </c>
      <c r="CC7" s="15">
        <f>BZ7+(CA7*48)+(CB7*48)</f>
        <v>194688</v>
      </c>
      <c r="CD7" s="16"/>
      <c r="CE7" s="17"/>
      <c r="CF7" s="17"/>
      <c r="CG7" s="15">
        <f>CD7+(CE7*48)+(CF7*48)</f>
        <v>0</v>
      </c>
      <c r="CH7" s="245" t="s">
        <v>313</v>
      </c>
      <c r="CI7" s="245" t="s">
        <v>313</v>
      </c>
      <c r="CJ7" s="245" t="s">
        <v>313</v>
      </c>
      <c r="CK7" s="15" t="e">
        <f>CH7+(CI7*48)+(CJ7*48)</f>
        <v>#VALUE!</v>
      </c>
      <c r="CL7" s="16"/>
      <c r="CM7" s="17"/>
      <c r="CN7" s="17"/>
      <c r="CO7" s="15">
        <f>CL7+(CM7*48)+(CN7*48)</f>
        <v>0</v>
      </c>
      <c r="CP7" s="16"/>
      <c r="CQ7" s="17"/>
      <c r="CR7" s="18"/>
      <c r="CS7" s="15">
        <f>CP7+(CQ7*48)+(CR7*48)</f>
        <v>0</v>
      </c>
      <c r="CT7" s="16"/>
      <c r="CU7" s="17"/>
      <c r="CV7" s="18"/>
      <c r="CW7" s="21">
        <f>CT7+(CU7*48)+(CV7*48)</f>
        <v>0</v>
      </c>
      <c r="CX7" s="411">
        <v>150000</v>
      </c>
      <c r="CY7" s="391">
        <v>931</v>
      </c>
      <c r="CZ7" s="394">
        <v>0</v>
      </c>
      <c r="DA7" s="392">
        <f>CX7+(CY7*48)+(CZ7*48)</f>
        <v>194688</v>
      </c>
      <c r="DB7" s="16"/>
      <c r="DC7" s="17"/>
      <c r="DD7" s="18"/>
      <c r="DE7" s="15">
        <f>DB7+(DC7*48)+(DD7*48)</f>
        <v>0</v>
      </c>
      <c r="DF7" s="16"/>
      <c r="DG7" s="17"/>
      <c r="DH7" s="18"/>
      <c r="DI7" s="15">
        <f>DF7+(DG7*48)+(DH7*48)</f>
        <v>0</v>
      </c>
      <c r="DJ7" s="245" t="s">
        <v>313</v>
      </c>
      <c r="DK7" s="245" t="s">
        <v>313</v>
      </c>
      <c r="DL7" s="245" t="s">
        <v>313</v>
      </c>
      <c r="DM7" s="15" t="e">
        <f>DJ7+(DK7*48)+(DL7*48)</f>
        <v>#VALUE!</v>
      </c>
      <c r="DN7" s="11"/>
      <c r="DO7" s="12"/>
      <c r="DP7" s="12"/>
      <c r="DQ7" s="13"/>
      <c r="DR7" s="11"/>
      <c r="DS7" s="12"/>
      <c r="DT7" s="12"/>
      <c r="DU7" s="13"/>
      <c r="DV7" s="11"/>
      <c r="DW7" s="12"/>
      <c r="DX7" s="12"/>
      <c r="DY7" s="13"/>
      <c r="DZ7" s="11"/>
      <c r="EA7" s="12"/>
      <c r="EB7" s="12"/>
      <c r="EC7" s="13"/>
      <c r="ED7" s="11"/>
      <c r="EE7" s="12"/>
      <c r="EF7" s="12"/>
      <c r="EG7" s="13"/>
    </row>
    <row r="8" spans="1:137" s="3" customFormat="1" ht="15" customHeight="1" x14ac:dyDescent="0.3">
      <c r="A8" s="484"/>
      <c r="B8" s="489"/>
      <c r="C8" s="489"/>
      <c r="D8" s="33" t="s">
        <v>289</v>
      </c>
      <c r="E8" s="31" t="s">
        <v>6</v>
      </c>
      <c r="F8" s="444"/>
      <c r="G8" s="446"/>
      <c r="H8" s="444"/>
      <c r="I8" s="446"/>
      <c r="J8" s="453"/>
      <c r="K8" s="455"/>
      <c r="L8" s="444"/>
      <c r="M8" s="446"/>
      <c r="N8" s="444"/>
      <c r="O8" s="446"/>
      <c r="P8" s="444"/>
      <c r="Q8" s="446"/>
      <c r="R8" s="444"/>
      <c r="S8" s="446"/>
      <c r="T8" s="444"/>
      <c r="U8" s="446"/>
      <c r="V8" s="102"/>
      <c r="W8" s="14"/>
      <c r="X8" s="14"/>
      <c r="Y8" s="15">
        <f>V8+(W8*48)+(X8*48)</f>
        <v>0</v>
      </c>
      <c r="Z8" s="241">
        <v>147000</v>
      </c>
      <c r="AA8" s="14">
        <v>987</v>
      </c>
      <c r="AB8" s="14">
        <v>0</v>
      </c>
      <c r="AC8" s="15">
        <f>Z8+(AA8*48)+(AB8*48)</f>
        <v>194376</v>
      </c>
      <c r="AD8" s="102"/>
      <c r="AE8" s="14"/>
      <c r="AF8" s="14"/>
      <c r="AG8" s="15">
        <f>AD8+(AE8*48)+(AF8*48)</f>
        <v>0</v>
      </c>
      <c r="AH8" s="381"/>
      <c r="AI8" s="382"/>
      <c r="AJ8" s="382"/>
      <c r="AK8" s="383">
        <f>AH8+(AI8*48)+(AJ8*48)</f>
        <v>0</v>
      </c>
      <c r="AL8" s="245" t="s">
        <v>313</v>
      </c>
      <c r="AM8" s="245" t="s">
        <v>313</v>
      </c>
      <c r="AN8" s="245" t="s">
        <v>313</v>
      </c>
      <c r="AO8" s="15" t="e">
        <f>AL8+(AM8*48)+(AN8*48)</f>
        <v>#VALUE!</v>
      </c>
      <c r="AP8" s="227"/>
      <c r="AQ8" s="14"/>
      <c r="AR8" s="22"/>
      <c r="AS8" s="15">
        <f>AP8+(AQ8*48)+(AR8*48)</f>
        <v>0</v>
      </c>
      <c r="AT8" s="21">
        <v>147000</v>
      </c>
      <c r="AU8" s="14">
        <v>987</v>
      </c>
      <c r="AV8" s="22">
        <v>0</v>
      </c>
      <c r="AW8" s="15">
        <f>AT8+(AU8*48)+(AV8*48)</f>
        <v>194376</v>
      </c>
      <c r="AX8" s="227"/>
      <c r="AY8" s="14"/>
      <c r="AZ8" s="22"/>
      <c r="BA8" s="15">
        <f>AX8+(AY8*48)+(AZ8*48)</f>
        <v>0</v>
      </c>
      <c r="BB8" s="245" t="s">
        <v>313</v>
      </c>
      <c r="BC8" s="245" t="s">
        <v>313</v>
      </c>
      <c r="BD8" s="245" t="s">
        <v>313</v>
      </c>
      <c r="BE8" s="15" t="e">
        <f>BB8+(BC8*48)+(BD8*48)</f>
        <v>#VALUE!</v>
      </c>
      <c r="BF8" s="16"/>
      <c r="BG8" s="17"/>
      <c r="BH8" s="17"/>
      <c r="BI8" s="15">
        <f>BF8+(BG8*48)+(BH8*48)</f>
        <v>0</v>
      </c>
      <c r="BJ8" s="241" t="s">
        <v>313</v>
      </c>
      <c r="BK8" s="14" t="s">
        <v>313</v>
      </c>
      <c r="BL8" s="14" t="s">
        <v>313</v>
      </c>
      <c r="BM8" s="15" t="e">
        <f>BJ8+(BK8*48)+(BL8*48)</f>
        <v>#VALUE!</v>
      </c>
      <c r="BN8" s="16"/>
      <c r="BO8" s="17"/>
      <c r="BP8" s="17"/>
      <c r="BQ8" s="15">
        <f>BN8+(BO8*48)+(BP8*48)</f>
        <v>0</v>
      </c>
      <c r="BR8" s="245" t="s">
        <v>313</v>
      </c>
      <c r="BS8" s="245" t="s">
        <v>313</v>
      </c>
      <c r="BT8" s="245" t="s">
        <v>313</v>
      </c>
      <c r="BU8" s="15" t="e">
        <f>BR8+(BS8*48)+(BT8*48)</f>
        <v>#VALUE!</v>
      </c>
      <c r="BV8" s="16"/>
      <c r="BW8" s="17"/>
      <c r="BX8" s="17"/>
      <c r="BY8" s="15">
        <f>BV8+(BW8*48)+(BX8*48)</f>
        <v>0</v>
      </c>
      <c r="BZ8" s="22">
        <v>147000</v>
      </c>
      <c r="CA8" s="14">
        <v>987</v>
      </c>
      <c r="CB8" s="22">
        <v>0</v>
      </c>
      <c r="CC8" s="15">
        <f>BZ8+(CA8*48)+(CB8*48)</f>
        <v>194376</v>
      </c>
      <c r="CD8" s="16"/>
      <c r="CE8" s="17"/>
      <c r="CF8" s="17"/>
      <c r="CG8" s="15">
        <f>CD8+(CE8*48)+(CF8*48)</f>
        <v>0</v>
      </c>
      <c r="CH8" s="245" t="s">
        <v>313</v>
      </c>
      <c r="CI8" s="245" t="s">
        <v>313</v>
      </c>
      <c r="CJ8" s="245" t="s">
        <v>313</v>
      </c>
      <c r="CK8" s="15" t="e">
        <f>CH8+(CI8*48)+(CJ8*48)</f>
        <v>#VALUE!</v>
      </c>
      <c r="CL8" s="16"/>
      <c r="CM8" s="17"/>
      <c r="CN8" s="17"/>
      <c r="CO8" s="15">
        <f>CL8+(CM8*48)+(CN8*48)</f>
        <v>0</v>
      </c>
      <c r="CP8" s="16"/>
      <c r="CQ8" s="17"/>
      <c r="CR8" s="18"/>
      <c r="CS8" s="15">
        <f>CP8+(CQ8*48)+(CR8*48)</f>
        <v>0</v>
      </c>
      <c r="CT8" s="16"/>
      <c r="CU8" s="17"/>
      <c r="CV8" s="18"/>
      <c r="CW8" s="21">
        <f>CT8+(CU8*48)+(CV8*48)</f>
        <v>0</v>
      </c>
      <c r="CX8" s="411">
        <v>147000</v>
      </c>
      <c r="CY8" s="391">
        <v>987</v>
      </c>
      <c r="CZ8" s="394">
        <v>0</v>
      </c>
      <c r="DA8" s="392">
        <f>CX8+(CY8*48)+(CZ8*48)</f>
        <v>194376</v>
      </c>
      <c r="DB8" s="16"/>
      <c r="DC8" s="17"/>
      <c r="DD8" s="18"/>
      <c r="DE8" s="15">
        <f>DB8+(DC8*48)+(DD8*48)</f>
        <v>0</v>
      </c>
      <c r="DF8" s="16"/>
      <c r="DG8" s="17"/>
      <c r="DH8" s="18"/>
      <c r="DI8" s="15">
        <f>DF8+(DG8*48)+(DH8*48)</f>
        <v>0</v>
      </c>
      <c r="DJ8" s="245" t="s">
        <v>313</v>
      </c>
      <c r="DK8" s="245" t="s">
        <v>313</v>
      </c>
      <c r="DL8" s="245" t="s">
        <v>313</v>
      </c>
      <c r="DM8" s="15" t="e">
        <f>DJ8+(DK8*48)+(DL8*48)</f>
        <v>#VALUE!</v>
      </c>
      <c r="DN8" s="11"/>
      <c r="DO8" s="12"/>
      <c r="DP8" s="12"/>
      <c r="DQ8" s="13"/>
      <c r="DR8" s="11"/>
      <c r="DS8" s="12"/>
      <c r="DT8" s="12"/>
      <c r="DU8" s="13"/>
      <c r="DV8" s="11"/>
      <c r="DW8" s="12"/>
      <c r="DX8" s="12"/>
      <c r="DY8" s="13"/>
      <c r="DZ8" s="11"/>
      <c r="EA8" s="12"/>
      <c r="EB8" s="12"/>
      <c r="EC8" s="13"/>
      <c r="ED8" s="11"/>
      <c r="EE8" s="12"/>
      <c r="EF8" s="12"/>
      <c r="EG8" s="13"/>
    </row>
    <row r="9" spans="1:137" s="3" customFormat="1" ht="15" customHeight="1" x14ac:dyDescent="0.3">
      <c r="A9" s="484"/>
      <c r="B9" s="431" t="s">
        <v>312</v>
      </c>
      <c r="C9" s="489"/>
      <c r="D9" s="173" t="s">
        <v>73</v>
      </c>
      <c r="E9" s="31" t="s">
        <v>7</v>
      </c>
      <c r="F9" s="445"/>
      <c r="G9" s="447"/>
      <c r="H9" s="445"/>
      <c r="I9" s="447"/>
      <c r="J9" s="454"/>
      <c r="K9" s="456"/>
      <c r="L9" s="445"/>
      <c r="M9" s="447"/>
      <c r="N9" s="445"/>
      <c r="O9" s="447"/>
      <c r="P9" s="445"/>
      <c r="Q9" s="447"/>
      <c r="R9" s="445"/>
      <c r="S9" s="447"/>
      <c r="T9" s="445"/>
      <c r="U9" s="447"/>
      <c r="V9" s="102"/>
      <c r="W9" s="14"/>
      <c r="X9" s="14"/>
      <c r="Y9" s="15">
        <f>V9+(W9*48)+(X9*48)</f>
        <v>0</v>
      </c>
      <c r="Z9" s="241">
        <v>147000</v>
      </c>
      <c r="AA9" s="14">
        <v>1038.0999999999999</v>
      </c>
      <c r="AB9" s="14">
        <v>0</v>
      </c>
      <c r="AC9" s="15">
        <f>Z9+(AA9*48)+(AB9*48)</f>
        <v>196828.79999999999</v>
      </c>
      <c r="AD9" s="102"/>
      <c r="AE9" s="14"/>
      <c r="AF9" s="14"/>
      <c r="AG9" s="15">
        <f>AD9+(AE9*48)+(AF9*48)</f>
        <v>0</v>
      </c>
      <c r="AH9" s="381"/>
      <c r="AI9" s="382"/>
      <c r="AJ9" s="382"/>
      <c r="AK9" s="383">
        <f>AH9+(AI9*48)+(AJ9*48)</f>
        <v>0</v>
      </c>
      <c r="AL9" s="245" t="s">
        <v>313</v>
      </c>
      <c r="AM9" s="245" t="s">
        <v>313</v>
      </c>
      <c r="AN9" s="245" t="s">
        <v>313</v>
      </c>
      <c r="AO9" s="15" t="e">
        <f>AL9+(AM9*48)+(AN9*48)</f>
        <v>#VALUE!</v>
      </c>
      <c r="AP9" s="227"/>
      <c r="AQ9" s="14"/>
      <c r="AR9" s="22"/>
      <c r="AS9" s="15">
        <f>AP9+(AQ9*48)+(AR9*48)</f>
        <v>0</v>
      </c>
      <c r="AT9" s="21">
        <v>147000</v>
      </c>
      <c r="AU9" s="14">
        <v>1038.0999999999999</v>
      </c>
      <c r="AV9" s="22">
        <v>0</v>
      </c>
      <c r="AW9" s="15">
        <f>AT9+(AU9*48)+(AV9*48)</f>
        <v>196828.79999999999</v>
      </c>
      <c r="AX9" s="227"/>
      <c r="AY9" s="14"/>
      <c r="AZ9" s="22"/>
      <c r="BA9" s="15">
        <f>AX9+(AY9*48)+(AZ9*48)</f>
        <v>0</v>
      </c>
      <c r="BB9" s="245" t="s">
        <v>313</v>
      </c>
      <c r="BC9" s="245" t="s">
        <v>313</v>
      </c>
      <c r="BD9" s="245" t="s">
        <v>313</v>
      </c>
      <c r="BE9" s="15" t="e">
        <f>BB9+(BC9*48)+(BD9*48)</f>
        <v>#VALUE!</v>
      </c>
      <c r="BF9" s="16"/>
      <c r="BG9" s="17"/>
      <c r="BH9" s="17"/>
      <c r="BI9" s="15">
        <f>BF9+(BG9*48)+(BH9*48)</f>
        <v>0</v>
      </c>
      <c r="BJ9" s="241" t="s">
        <v>313</v>
      </c>
      <c r="BK9" s="14" t="s">
        <v>313</v>
      </c>
      <c r="BL9" s="14" t="s">
        <v>313</v>
      </c>
      <c r="BM9" s="15" t="e">
        <f>BJ9+(BK9*48)+(BL9*48)</f>
        <v>#VALUE!</v>
      </c>
      <c r="BN9" s="16"/>
      <c r="BO9" s="17"/>
      <c r="BP9" s="17"/>
      <c r="BQ9" s="15">
        <f>BN9+(BO9*48)+(BP9*48)</f>
        <v>0</v>
      </c>
      <c r="BR9" s="245" t="s">
        <v>313</v>
      </c>
      <c r="BS9" s="245" t="s">
        <v>313</v>
      </c>
      <c r="BT9" s="245" t="s">
        <v>313</v>
      </c>
      <c r="BU9" s="15" t="e">
        <f>BR9+(BS9*48)+(BT9*48)</f>
        <v>#VALUE!</v>
      </c>
      <c r="BV9" s="16"/>
      <c r="BW9" s="17"/>
      <c r="BX9" s="17"/>
      <c r="BY9" s="15">
        <f>BV9+(BW9*48)+(BX9*48)</f>
        <v>0</v>
      </c>
      <c r="BZ9" s="22">
        <v>147000</v>
      </c>
      <c r="CA9" s="14">
        <v>1038.0999999999999</v>
      </c>
      <c r="CB9" s="22">
        <v>0</v>
      </c>
      <c r="CC9" s="15">
        <f>BZ9+(CA9*48)+(CB9*48)</f>
        <v>196828.79999999999</v>
      </c>
      <c r="CD9" s="16"/>
      <c r="CE9" s="17"/>
      <c r="CF9" s="17"/>
      <c r="CG9" s="15">
        <f>CD9+(CE9*48)+(CF9*48)</f>
        <v>0</v>
      </c>
      <c r="CH9" s="245" t="s">
        <v>313</v>
      </c>
      <c r="CI9" s="245" t="s">
        <v>313</v>
      </c>
      <c r="CJ9" s="245" t="s">
        <v>313</v>
      </c>
      <c r="CK9" s="15" t="e">
        <f>CH9+(CI9*48)+(CJ9*48)</f>
        <v>#VALUE!</v>
      </c>
      <c r="CL9" s="16"/>
      <c r="CM9" s="17"/>
      <c r="CN9" s="17"/>
      <c r="CO9" s="15">
        <f>CL9+(CM9*48)+(CN9*48)</f>
        <v>0</v>
      </c>
      <c r="CP9" s="16"/>
      <c r="CQ9" s="17"/>
      <c r="CR9" s="18"/>
      <c r="CS9" s="15">
        <f>CP9+(CQ9*48)+(CR9*48)</f>
        <v>0</v>
      </c>
      <c r="CT9" s="16"/>
      <c r="CU9" s="17"/>
      <c r="CV9" s="18"/>
      <c r="CW9" s="21">
        <f>CT9+(CU9*48)+(CV9*48)</f>
        <v>0</v>
      </c>
      <c r="CX9" s="411">
        <v>147000</v>
      </c>
      <c r="CY9" s="391">
        <v>1038.0999999999999</v>
      </c>
      <c r="CZ9" s="394">
        <v>0</v>
      </c>
      <c r="DA9" s="392">
        <f>CX9+(CY9*48)+(CZ9*48)</f>
        <v>196828.79999999999</v>
      </c>
      <c r="DB9" s="251"/>
      <c r="DC9" s="17"/>
      <c r="DD9" s="18"/>
      <c r="DE9" s="15">
        <f>DB9+(DC9*48)+(DD9*48)</f>
        <v>0</v>
      </c>
      <c r="DF9" s="16"/>
      <c r="DG9" s="17"/>
      <c r="DH9" s="18"/>
      <c r="DI9" s="15">
        <f>DF9+(DG9*48)+(DH9*48)</f>
        <v>0</v>
      </c>
      <c r="DJ9" s="245" t="s">
        <v>313</v>
      </c>
      <c r="DK9" s="245" t="s">
        <v>313</v>
      </c>
      <c r="DL9" s="245" t="s">
        <v>313</v>
      </c>
      <c r="DM9" s="15" t="e">
        <f>DJ9+(DK9*48)+(DL9*48)</f>
        <v>#VALUE!</v>
      </c>
      <c r="DN9" s="11"/>
      <c r="DO9" s="12"/>
      <c r="DP9" s="12"/>
      <c r="DQ9" s="13"/>
      <c r="DR9" s="11"/>
      <c r="DS9" s="12"/>
      <c r="DT9" s="12"/>
      <c r="DU9" s="13"/>
      <c r="DV9" s="11"/>
      <c r="DW9" s="12"/>
      <c r="DX9" s="12"/>
      <c r="DY9" s="13"/>
      <c r="DZ9" s="11"/>
      <c r="EA9" s="12"/>
      <c r="EB9" s="12"/>
      <c r="EC9" s="13"/>
      <c r="ED9" s="11"/>
      <c r="EE9" s="12"/>
      <c r="EF9" s="12"/>
      <c r="EG9" s="13"/>
    </row>
    <row r="10" spans="1:137" s="3" customFormat="1" ht="15" customHeight="1" thickBot="1" x14ac:dyDescent="0.35">
      <c r="A10" s="485"/>
      <c r="B10" s="432"/>
      <c r="C10" s="490"/>
      <c r="D10" s="175"/>
      <c r="E10" s="176"/>
      <c r="F10" s="261"/>
      <c r="G10" s="262"/>
      <c r="H10" s="261"/>
      <c r="I10" s="262"/>
      <c r="J10" s="261"/>
      <c r="K10" s="262"/>
      <c r="L10" s="261"/>
      <c r="M10" s="262"/>
      <c r="N10" s="261"/>
      <c r="O10" s="262"/>
      <c r="P10" s="261"/>
      <c r="Q10" s="262"/>
      <c r="R10" s="261"/>
      <c r="S10" s="262"/>
      <c r="T10" s="261"/>
      <c r="U10" s="262"/>
      <c r="V10" s="217"/>
      <c r="W10" s="170"/>
      <c r="X10" s="170"/>
      <c r="Y10" s="101">
        <f>SUM(Y5+Y6+Y7+Y8+Y9)</f>
        <v>0</v>
      </c>
      <c r="Z10" s="217"/>
      <c r="AA10" s="170"/>
      <c r="AB10" s="170"/>
      <c r="AC10" s="314">
        <f>SUM(AC5+AC6+AC7+AC8+AC9)</f>
        <v>934193.76</v>
      </c>
      <c r="AD10" s="217"/>
      <c r="AE10" s="170"/>
      <c r="AF10" s="170"/>
      <c r="AG10" s="101"/>
      <c r="AH10" s="217"/>
      <c r="AI10" s="170"/>
      <c r="AJ10" s="170"/>
      <c r="AK10" s="370" t="s">
        <v>320</v>
      </c>
      <c r="AL10" s="217"/>
      <c r="AM10" s="170"/>
      <c r="AN10" s="170"/>
      <c r="AO10" s="253" t="s">
        <v>313</v>
      </c>
      <c r="AP10" s="217"/>
      <c r="AQ10" s="170"/>
      <c r="AR10" s="170"/>
      <c r="AS10" s="101"/>
      <c r="AT10" s="217"/>
      <c r="AU10" s="170"/>
      <c r="AV10" s="170"/>
      <c r="AW10" s="314">
        <f>SUM(AW5+AW6+AW7+AW8+AW9)</f>
        <v>934193.76</v>
      </c>
      <c r="AX10" s="217"/>
      <c r="AY10" s="170"/>
      <c r="AZ10" s="170"/>
      <c r="BA10" s="101"/>
      <c r="BB10" s="217"/>
      <c r="BC10" s="170"/>
      <c r="BD10" s="170"/>
      <c r="BE10" s="253" t="s">
        <v>313</v>
      </c>
      <c r="BF10" s="206"/>
      <c r="BG10" s="207"/>
      <c r="BH10" s="207"/>
      <c r="BI10" s="101"/>
      <c r="BJ10" s="206"/>
      <c r="BK10" s="207"/>
      <c r="BL10" s="207"/>
      <c r="BM10" s="253" t="s">
        <v>313</v>
      </c>
      <c r="BN10" s="206"/>
      <c r="BO10" s="207"/>
      <c r="BP10" s="207"/>
      <c r="BQ10" s="101"/>
      <c r="BR10" s="206"/>
      <c r="BS10" s="207"/>
      <c r="BT10" s="207"/>
      <c r="BU10" s="253" t="s">
        <v>313</v>
      </c>
      <c r="BV10" s="206"/>
      <c r="BW10" s="207"/>
      <c r="BX10" s="207"/>
      <c r="BY10" s="101"/>
      <c r="BZ10" s="206"/>
      <c r="CA10" s="207"/>
      <c r="CB10" s="207"/>
      <c r="CC10" s="314">
        <f>SUM(CC5+CC6+CC7+CC8+CC9)</f>
        <v>934193.76</v>
      </c>
      <c r="CD10" s="206"/>
      <c r="CE10" s="207"/>
      <c r="CF10" s="207"/>
      <c r="CG10" s="101"/>
      <c r="CH10" s="206"/>
      <c r="CI10" s="207"/>
      <c r="CJ10" s="207"/>
      <c r="CK10" s="253" t="s">
        <v>313</v>
      </c>
      <c r="CL10" s="206"/>
      <c r="CM10" s="207"/>
      <c r="CN10" s="207"/>
      <c r="CO10" s="101"/>
      <c r="CP10" s="206"/>
      <c r="CQ10" s="207"/>
      <c r="CR10" s="207"/>
      <c r="CS10" s="101"/>
      <c r="CT10" s="206"/>
      <c r="CU10" s="207"/>
      <c r="CV10" s="207"/>
      <c r="CW10" s="210"/>
      <c r="CX10" s="423"/>
      <c r="CY10" s="424"/>
      <c r="CZ10" s="424"/>
      <c r="DA10" s="425">
        <f>SUM(DA5+DA6+DA7+DA8+DA9)</f>
        <v>934193.76</v>
      </c>
      <c r="DB10" s="206"/>
      <c r="DC10" s="207"/>
      <c r="DD10" s="207"/>
      <c r="DE10" s="101"/>
      <c r="DF10" s="206"/>
      <c r="DG10" s="207"/>
      <c r="DH10" s="207"/>
      <c r="DI10" s="101"/>
      <c r="DJ10" s="206"/>
      <c r="DK10" s="207"/>
      <c r="DL10" s="207"/>
      <c r="DM10" s="253" t="s">
        <v>313</v>
      </c>
      <c r="DN10" s="11"/>
      <c r="DO10" s="12"/>
      <c r="DP10" s="12"/>
      <c r="DQ10" s="13"/>
      <c r="DR10" s="11"/>
      <c r="DS10" s="12"/>
      <c r="DT10" s="12"/>
      <c r="DU10" s="13"/>
      <c r="DV10" s="11"/>
      <c r="DW10" s="12"/>
      <c r="DX10" s="12"/>
      <c r="DY10" s="13"/>
      <c r="DZ10" s="11"/>
      <c r="EA10" s="12"/>
      <c r="EB10" s="12"/>
      <c r="EC10" s="13"/>
      <c r="ED10" s="11"/>
      <c r="EE10" s="12"/>
      <c r="EF10" s="12"/>
      <c r="EG10" s="13"/>
    </row>
    <row r="11" spans="1:137" s="3" customFormat="1" ht="15" customHeight="1" x14ac:dyDescent="0.3">
      <c r="A11" s="484">
        <v>2</v>
      </c>
      <c r="B11" s="487">
        <v>138726</v>
      </c>
      <c r="C11" s="489">
        <v>10</v>
      </c>
      <c r="D11" s="174" t="s">
        <v>41</v>
      </c>
      <c r="E11" s="111"/>
      <c r="F11" s="263"/>
      <c r="G11" s="264"/>
      <c r="H11" s="263"/>
      <c r="I11" s="264"/>
      <c r="J11" s="263"/>
      <c r="K11" s="264"/>
      <c r="L11" s="263"/>
      <c r="M11" s="264"/>
      <c r="N11" s="263"/>
      <c r="O11" s="264"/>
      <c r="P11" s="263"/>
      <c r="Q11" s="264"/>
      <c r="R11" s="263"/>
      <c r="S11" s="264"/>
      <c r="T11" s="263"/>
      <c r="U11" s="264"/>
      <c r="V11" s="8"/>
      <c r="W11" s="9"/>
      <c r="X11" s="9"/>
      <c r="Y11" s="10"/>
      <c r="Z11" s="8"/>
      <c r="AA11" s="9"/>
      <c r="AB11" s="9"/>
      <c r="AC11" s="10"/>
      <c r="AD11" s="8"/>
      <c r="AE11" s="9"/>
      <c r="AF11" s="9"/>
      <c r="AG11" s="10"/>
      <c r="AH11" s="468" t="s">
        <v>317</v>
      </c>
      <c r="AI11" s="469"/>
      <c r="AJ11" s="469"/>
      <c r="AK11" s="470"/>
      <c r="AL11" s="8"/>
      <c r="AM11" s="9"/>
      <c r="AN11" s="9"/>
      <c r="AO11" s="10"/>
      <c r="AP11" s="8"/>
      <c r="AQ11" s="9"/>
      <c r="AR11" s="9"/>
      <c r="AS11" s="10"/>
      <c r="AT11" s="8"/>
      <c r="AU11" s="9"/>
      <c r="AV11" s="9"/>
      <c r="AW11" s="10"/>
      <c r="AX11" s="8"/>
      <c r="AY11" s="9"/>
      <c r="AZ11" s="9"/>
      <c r="BA11" s="10"/>
      <c r="BB11" s="8"/>
      <c r="BC11" s="9"/>
      <c r="BD11" s="9"/>
      <c r="BE11" s="10"/>
      <c r="BF11" s="8"/>
      <c r="BG11" s="9"/>
      <c r="BH11" s="9"/>
      <c r="BI11" s="10"/>
      <c r="BJ11" s="8"/>
      <c r="BK11" s="9"/>
      <c r="BL11" s="9"/>
      <c r="BM11" s="10"/>
      <c r="BN11" s="8"/>
      <c r="BO11" s="9"/>
      <c r="BP11" s="9"/>
      <c r="BQ11" s="10"/>
      <c r="BR11" s="8"/>
      <c r="BS11" s="9"/>
      <c r="BT11" s="9"/>
      <c r="BU11" s="10"/>
      <c r="BV11" s="8"/>
      <c r="BW11" s="9"/>
      <c r="BX11" s="9"/>
      <c r="BY11" s="10"/>
      <c r="BZ11" s="8"/>
      <c r="CA11" s="9"/>
      <c r="CB11" s="9"/>
      <c r="CC11" s="10"/>
      <c r="CD11" s="8"/>
      <c r="CE11" s="9"/>
      <c r="CF11" s="9"/>
      <c r="CG11" s="10"/>
      <c r="CH11" s="8"/>
      <c r="CI11" s="9"/>
      <c r="CJ11" s="9"/>
      <c r="CK11" s="10"/>
      <c r="CL11" s="8"/>
      <c r="CM11" s="9"/>
      <c r="CN11" s="9"/>
      <c r="CO11" s="10"/>
      <c r="CP11" s="8"/>
      <c r="CQ11" s="9"/>
      <c r="CR11" s="9"/>
      <c r="CS11" s="10"/>
      <c r="CT11" s="8"/>
      <c r="CU11" s="9"/>
      <c r="CV11" s="9"/>
      <c r="CW11" s="9"/>
      <c r="CX11" s="386"/>
      <c r="CY11" s="387"/>
      <c r="CZ11" s="387"/>
      <c r="DA11" s="388"/>
      <c r="DB11" s="8"/>
      <c r="DC11" s="9"/>
      <c r="DD11" s="9"/>
      <c r="DE11" s="10"/>
      <c r="DF11" s="8"/>
      <c r="DG11" s="9"/>
      <c r="DH11" s="9"/>
      <c r="DI11" s="10"/>
      <c r="DJ11" s="8"/>
      <c r="DK11" s="9"/>
      <c r="DL11" s="9"/>
      <c r="DM11" s="10"/>
      <c r="DN11" s="8"/>
      <c r="DO11" s="9"/>
      <c r="DP11" s="9"/>
      <c r="DQ11" s="10"/>
      <c r="DR11" s="8"/>
      <c r="DS11" s="9"/>
      <c r="DT11" s="9"/>
      <c r="DU11" s="10"/>
      <c r="DV11" s="8"/>
      <c r="DW11" s="9"/>
      <c r="DX11" s="9"/>
      <c r="DY11" s="10"/>
      <c r="DZ11" s="8"/>
      <c r="EA11" s="9"/>
      <c r="EB11" s="9"/>
      <c r="EC11" s="10"/>
      <c r="ED11" s="8"/>
      <c r="EE11" s="9"/>
      <c r="EF11" s="9"/>
      <c r="EG11" s="10"/>
    </row>
    <row r="12" spans="1:137" s="3" customFormat="1" ht="15" customHeight="1" x14ac:dyDescent="0.3">
      <c r="A12" s="484"/>
      <c r="B12" s="487"/>
      <c r="C12" s="489"/>
      <c r="D12" s="33" t="s">
        <v>42</v>
      </c>
      <c r="E12" s="37" t="s">
        <v>5</v>
      </c>
      <c r="F12" s="448" t="s">
        <v>38</v>
      </c>
      <c r="G12" s="450" t="s">
        <v>37</v>
      </c>
      <c r="H12" s="448" t="s">
        <v>38</v>
      </c>
      <c r="I12" s="450" t="s">
        <v>37</v>
      </c>
      <c r="J12" s="461" t="s">
        <v>322</v>
      </c>
      <c r="K12" s="440" t="s">
        <v>325</v>
      </c>
      <c r="L12" s="448" t="s">
        <v>38</v>
      </c>
      <c r="M12" s="450" t="s">
        <v>37</v>
      </c>
      <c r="N12" s="448" t="s">
        <v>38</v>
      </c>
      <c r="O12" s="450" t="s">
        <v>37</v>
      </c>
      <c r="P12" s="448" t="s">
        <v>38</v>
      </c>
      <c r="Q12" s="450" t="s">
        <v>37</v>
      </c>
      <c r="R12" s="448" t="s">
        <v>38</v>
      </c>
      <c r="S12" s="450" t="s">
        <v>37</v>
      </c>
      <c r="T12" s="448" t="s">
        <v>38</v>
      </c>
      <c r="U12" s="450" t="s">
        <v>37</v>
      </c>
      <c r="V12" s="102"/>
      <c r="W12" s="14"/>
      <c r="X12" s="14"/>
      <c r="Y12" s="15">
        <f>V12+(W12*48)+(X12*48)</f>
        <v>0</v>
      </c>
      <c r="Z12" s="241">
        <v>133000</v>
      </c>
      <c r="AA12" s="14">
        <v>931</v>
      </c>
      <c r="AB12" s="14">
        <v>0</v>
      </c>
      <c r="AC12" s="15">
        <f>Z12+(AA12*48)+(AB12*48)</f>
        <v>177688</v>
      </c>
      <c r="AD12" s="102"/>
      <c r="AE12" s="14"/>
      <c r="AF12" s="14"/>
      <c r="AG12" s="15">
        <f>AD12+(AE12*48)+(AF12*48)</f>
        <v>0</v>
      </c>
      <c r="AH12" s="102"/>
      <c r="AI12" s="14"/>
      <c r="AJ12" s="14"/>
      <c r="AK12" s="15">
        <f>AH12+(AI12*48)+(AJ12*48)</f>
        <v>0</v>
      </c>
      <c r="AL12" s="245" t="s">
        <v>313</v>
      </c>
      <c r="AM12" s="245" t="s">
        <v>313</v>
      </c>
      <c r="AN12" s="245" t="s">
        <v>313</v>
      </c>
      <c r="AO12" s="15" t="e">
        <f>AL12+(AM12*48)+(AN12*48)</f>
        <v>#VALUE!</v>
      </c>
      <c r="AP12" s="227"/>
      <c r="AQ12" s="25"/>
      <c r="AR12" s="22"/>
      <c r="AS12" s="15">
        <f>AP12+(AQ12*48)+(AR12*48)</f>
        <v>0</v>
      </c>
      <c r="AT12" s="14">
        <v>133000</v>
      </c>
      <c r="AU12" s="14">
        <v>931</v>
      </c>
      <c r="AV12" s="14">
        <v>0</v>
      </c>
      <c r="AW12" s="15">
        <f>AT12+(AU12*48)+(AV12*48)</f>
        <v>177688</v>
      </c>
      <c r="AX12" s="227"/>
      <c r="AY12" s="25"/>
      <c r="AZ12" s="22"/>
      <c r="BA12" s="15">
        <f>AX12+(AY12*48)+(AZ12*48)</f>
        <v>0</v>
      </c>
      <c r="BB12" s="245" t="s">
        <v>313</v>
      </c>
      <c r="BC12" s="245" t="s">
        <v>313</v>
      </c>
      <c r="BD12" s="245" t="s">
        <v>313</v>
      </c>
      <c r="BE12" s="15" t="e">
        <f>BB12+(BC12*48)+(BD12*48)</f>
        <v>#VALUE!</v>
      </c>
      <c r="BF12" s="16"/>
      <c r="BG12" s="17"/>
      <c r="BH12" s="17"/>
      <c r="BI12" s="15">
        <f>BF12+(BG12*48)+(BH12*48)</f>
        <v>0</v>
      </c>
      <c r="BJ12" s="241" t="s">
        <v>313</v>
      </c>
      <c r="BK12" s="14" t="s">
        <v>313</v>
      </c>
      <c r="BL12" s="14" t="s">
        <v>313</v>
      </c>
      <c r="BM12" s="15" t="e">
        <f>BJ12+(BK12*48)+(BL12*48)</f>
        <v>#VALUE!</v>
      </c>
      <c r="BN12" s="16"/>
      <c r="BO12" s="17"/>
      <c r="BP12" s="17"/>
      <c r="BQ12" s="15">
        <f>BN12+(BO12*48)+(BP12*48)</f>
        <v>0</v>
      </c>
      <c r="BR12" s="245" t="s">
        <v>313</v>
      </c>
      <c r="BS12" s="245" t="s">
        <v>313</v>
      </c>
      <c r="BT12" s="245" t="s">
        <v>313</v>
      </c>
      <c r="BU12" s="15" t="e">
        <f>BR12+(BS12*48)+(BT12*48)</f>
        <v>#VALUE!</v>
      </c>
      <c r="BV12" s="16"/>
      <c r="BW12" s="17"/>
      <c r="BX12" s="17"/>
      <c r="BY12" s="15">
        <f>BV12+(BW12*48)+(BX12*48)</f>
        <v>0</v>
      </c>
      <c r="BZ12" s="241">
        <v>133000</v>
      </c>
      <c r="CA12" s="14">
        <v>931</v>
      </c>
      <c r="CB12" s="14">
        <v>0</v>
      </c>
      <c r="CC12" s="15">
        <f>BZ12+(CA12*48)+(CB12*48)</f>
        <v>177688</v>
      </c>
      <c r="CD12" s="16"/>
      <c r="CE12" s="17"/>
      <c r="CF12" s="17"/>
      <c r="CG12" s="15">
        <f>CD12+(CE12*48)+(CF12*48)</f>
        <v>0</v>
      </c>
      <c r="CH12" s="245" t="s">
        <v>313</v>
      </c>
      <c r="CI12" s="245" t="s">
        <v>313</v>
      </c>
      <c r="CJ12" s="245" t="s">
        <v>313</v>
      </c>
      <c r="CK12" s="15" t="e">
        <f>CH12+(CI12*48)+(CJ12*48)</f>
        <v>#VALUE!</v>
      </c>
      <c r="CL12" s="16"/>
      <c r="CM12" s="17"/>
      <c r="CN12" s="17"/>
      <c r="CO12" s="15">
        <f>CL12+(CM12*48)+(CN12*48)</f>
        <v>0</v>
      </c>
      <c r="CP12" s="16"/>
      <c r="CQ12" s="17"/>
      <c r="CR12" s="18"/>
      <c r="CS12" s="15">
        <f>CP12+(CQ12*48)+(CR12*48)</f>
        <v>0</v>
      </c>
      <c r="CT12" s="16"/>
      <c r="CU12" s="17"/>
      <c r="CV12" s="18"/>
      <c r="CW12" s="21">
        <f>CT12+(CU12*48)+(CV12*48)</f>
        <v>0</v>
      </c>
      <c r="CX12" s="405">
        <v>133000</v>
      </c>
      <c r="CY12" s="391">
        <v>931</v>
      </c>
      <c r="CZ12" s="391">
        <v>0</v>
      </c>
      <c r="DA12" s="392">
        <f>CX12+(CY12*48)+(CZ12*48)</f>
        <v>177688</v>
      </c>
      <c r="DB12" s="16"/>
      <c r="DC12" s="17"/>
      <c r="DD12" s="18"/>
      <c r="DE12" s="15">
        <f>DB12+(DC12*48)+(DD12*48)</f>
        <v>0</v>
      </c>
      <c r="DF12" s="16"/>
      <c r="DG12" s="17"/>
      <c r="DH12" s="18"/>
      <c r="DI12" s="15">
        <f>DF12+(DG12*48)+(DH12*48)</f>
        <v>0</v>
      </c>
      <c r="DJ12" s="245" t="s">
        <v>313</v>
      </c>
      <c r="DK12" s="245" t="s">
        <v>313</v>
      </c>
      <c r="DL12" s="245" t="s">
        <v>313</v>
      </c>
      <c r="DM12" s="15" t="e">
        <f>DJ12+(DK12*48)+(DL12*48)</f>
        <v>#VALUE!</v>
      </c>
      <c r="DN12" s="19"/>
      <c r="DO12" s="20"/>
      <c r="DP12" s="20"/>
      <c r="DQ12" s="15">
        <f>DN12+(DO12*48)+(DP12*48)</f>
        <v>0</v>
      </c>
      <c r="DR12" s="241">
        <v>133000</v>
      </c>
      <c r="DS12" s="14">
        <v>931</v>
      </c>
      <c r="DT12" s="14">
        <v>0</v>
      </c>
      <c r="DU12" s="15">
        <f>DR12+(DS12*48)+(DT12*48)</f>
        <v>177688</v>
      </c>
      <c r="DV12" s="19"/>
      <c r="DW12" s="20"/>
      <c r="DX12" s="20"/>
      <c r="DY12" s="15">
        <f>DV12+(DW12*48)+(DX12*48)</f>
        <v>0</v>
      </c>
      <c r="DZ12" s="245" t="s">
        <v>313</v>
      </c>
      <c r="EA12" s="245" t="s">
        <v>313</v>
      </c>
      <c r="EB12" s="245" t="s">
        <v>313</v>
      </c>
      <c r="EC12" s="15" t="e">
        <f>DZ12+(EA12*48)+(EB12*48)</f>
        <v>#VALUE!</v>
      </c>
      <c r="ED12" s="100"/>
      <c r="EE12" s="18"/>
      <c r="EF12" s="18"/>
      <c r="EG12" s="15">
        <f>ED12+(EE12*48)+(EF12*48)</f>
        <v>0</v>
      </c>
    </row>
    <row r="13" spans="1:137" s="3" customFormat="1" ht="15" customHeight="1" x14ac:dyDescent="0.3">
      <c r="A13" s="484"/>
      <c r="B13" s="487"/>
      <c r="C13" s="489"/>
      <c r="D13" s="34" t="s">
        <v>43</v>
      </c>
      <c r="E13" s="38" t="s">
        <v>7</v>
      </c>
      <c r="F13" s="448"/>
      <c r="G13" s="451"/>
      <c r="H13" s="448"/>
      <c r="I13" s="451"/>
      <c r="J13" s="461"/>
      <c r="K13" s="441"/>
      <c r="L13" s="448"/>
      <c r="M13" s="451"/>
      <c r="N13" s="448"/>
      <c r="O13" s="451"/>
      <c r="P13" s="448"/>
      <c r="Q13" s="451"/>
      <c r="R13" s="448"/>
      <c r="S13" s="451"/>
      <c r="T13" s="448"/>
      <c r="U13" s="451"/>
      <c r="V13" s="102"/>
      <c r="W13" s="14"/>
      <c r="X13" s="14"/>
      <c r="Y13" s="15">
        <f>V13+(W13*48)+(X13*48)</f>
        <v>0</v>
      </c>
      <c r="Z13" s="241">
        <v>133000</v>
      </c>
      <c r="AA13" s="14">
        <v>674.77</v>
      </c>
      <c r="AB13" s="14">
        <v>0</v>
      </c>
      <c r="AC13" s="15">
        <f>Z13+(AA13*48)+(AB13*48)</f>
        <v>165388.96</v>
      </c>
      <c r="AD13" s="102"/>
      <c r="AE13" s="14"/>
      <c r="AF13" s="14"/>
      <c r="AG13" s="15">
        <f>AD13+(AE13*48)+(AF13*48)</f>
        <v>0</v>
      </c>
      <c r="AH13" s="102"/>
      <c r="AI13" s="14"/>
      <c r="AJ13" s="14"/>
      <c r="AK13" s="15">
        <f>AH13+(AI13*48)+(AJ13*48)</f>
        <v>0</v>
      </c>
      <c r="AL13" s="245" t="s">
        <v>313</v>
      </c>
      <c r="AM13" s="245" t="s">
        <v>313</v>
      </c>
      <c r="AN13" s="245" t="s">
        <v>313</v>
      </c>
      <c r="AO13" s="15" t="e">
        <f>AL13+(AM13*48)+(AN13*48)</f>
        <v>#VALUE!</v>
      </c>
      <c r="AP13" s="227"/>
      <c r="AQ13" s="14"/>
      <c r="AR13" s="22"/>
      <c r="AS13" s="15">
        <f>AP13+(AQ13*48)+(AR13*48)</f>
        <v>0</v>
      </c>
      <c r="AT13" s="14">
        <v>133000</v>
      </c>
      <c r="AU13" s="14">
        <v>674.77</v>
      </c>
      <c r="AV13" s="14">
        <v>0</v>
      </c>
      <c r="AW13" s="15">
        <f>AT13+(AU13*48)+(AV13*48)</f>
        <v>165388.96</v>
      </c>
      <c r="AX13" s="227"/>
      <c r="AY13" s="14"/>
      <c r="AZ13" s="22"/>
      <c r="BA13" s="15">
        <f>AX13+(AY13*48)+(AZ13*48)</f>
        <v>0</v>
      </c>
      <c r="BB13" s="245" t="s">
        <v>313</v>
      </c>
      <c r="BC13" s="245" t="s">
        <v>313</v>
      </c>
      <c r="BD13" s="245" t="s">
        <v>313</v>
      </c>
      <c r="BE13" s="15" t="e">
        <f>BB13+(BC13*48)+(BD13*48)</f>
        <v>#VALUE!</v>
      </c>
      <c r="BF13" s="16"/>
      <c r="BG13" s="17"/>
      <c r="BH13" s="17"/>
      <c r="BI13" s="15">
        <f>BF13+(BG13*48)+(BH13*48)</f>
        <v>0</v>
      </c>
      <c r="BJ13" s="241" t="s">
        <v>313</v>
      </c>
      <c r="BK13" s="14" t="s">
        <v>313</v>
      </c>
      <c r="BL13" s="14" t="s">
        <v>313</v>
      </c>
      <c r="BM13" s="15" t="e">
        <f>BJ13+(BK13*48)+(BL13*48)</f>
        <v>#VALUE!</v>
      </c>
      <c r="BN13" s="16"/>
      <c r="BO13" s="17"/>
      <c r="BP13" s="17"/>
      <c r="BQ13" s="15">
        <f>BN13+(BO13*48)+(BP13*48)</f>
        <v>0</v>
      </c>
      <c r="BR13" s="245" t="s">
        <v>313</v>
      </c>
      <c r="BS13" s="245" t="s">
        <v>313</v>
      </c>
      <c r="BT13" s="245" t="s">
        <v>313</v>
      </c>
      <c r="BU13" s="15" t="e">
        <f>BR13+(BS13*48)+(BT13*48)</f>
        <v>#VALUE!</v>
      </c>
      <c r="BV13" s="16"/>
      <c r="BW13" s="17"/>
      <c r="BX13" s="17"/>
      <c r="BY13" s="15">
        <f>BV13+(BW13*48)+(BX13*48)</f>
        <v>0</v>
      </c>
      <c r="BZ13" s="241">
        <v>133000</v>
      </c>
      <c r="CA13" s="14">
        <v>674.77</v>
      </c>
      <c r="CB13" s="14">
        <v>0</v>
      </c>
      <c r="CC13" s="15">
        <f>BZ13+(CA13*48)+(CB13*48)</f>
        <v>165388.96</v>
      </c>
      <c r="CD13" s="16"/>
      <c r="CE13" s="17"/>
      <c r="CF13" s="17"/>
      <c r="CG13" s="15">
        <f>CD13+(CE13*48)+(CF13*48)</f>
        <v>0</v>
      </c>
      <c r="CH13" s="245" t="s">
        <v>313</v>
      </c>
      <c r="CI13" s="245" t="s">
        <v>313</v>
      </c>
      <c r="CJ13" s="245" t="s">
        <v>313</v>
      </c>
      <c r="CK13" s="15" t="e">
        <f>CH13+(CI13*48)+(CJ13*48)</f>
        <v>#VALUE!</v>
      </c>
      <c r="CL13" s="16"/>
      <c r="CM13" s="17"/>
      <c r="CN13" s="17"/>
      <c r="CO13" s="15">
        <f>CL13+(CM13*48)+(CN13*48)</f>
        <v>0</v>
      </c>
      <c r="CP13" s="16"/>
      <c r="CQ13" s="17"/>
      <c r="CR13" s="18"/>
      <c r="CS13" s="15">
        <f>CP13+(CQ13*48)+(CR13*48)</f>
        <v>0</v>
      </c>
      <c r="CT13" s="16"/>
      <c r="CU13" s="17"/>
      <c r="CV13" s="18"/>
      <c r="CW13" s="21">
        <f>CT13+(CU13*48)+(CV13*48)</f>
        <v>0</v>
      </c>
      <c r="CX13" s="405">
        <v>133000</v>
      </c>
      <c r="CY13" s="391">
        <v>674.77</v>
      </c>
      <c r="CZ13" s="391">
        <v>0</v>
      </c>
      <c r="DA13" s="392">
        <f>CX13+(CY13*48)+(CZ13*48)</f>
        <v>165388.96</v>
      </c>
      <c r="DB13" s="16"/>
      <c r="DC13" s="17"/>
      <c r="DD13" s="18"/>
      <c r="DE13" s="15">
        <f>DB13+(DC13*48)+(DD13*48)</f>
        <v>0</v>
      </c>
      <c r="DF13" s="16"/>
      <c r="DG13" s="17"/>
      <c r="DH13" s="18"/>
      <c r="DI13" s="15">
        <f>DF13+(DG13*48)+(DH13*48)</f>
        <v>0</v>
      </c>
      <c r="DJ13" s="245" t="s">
        <v>313</v>
      </c>
      <c r="DK13" s="245" t="s">
        <v>313</v>
      </c>
      <c r="DL13" s="245" t="s">
        <v>313</v>
      </c>
      <c r="DM13" s="15" t="e">
        <f>DJ13+(DK13*48)+(DL13*48)</f>
        <v>#VALUE!</v>
      </c>
      <c r="DN13" s="19"/>
      <c r="DO13" s="20"/>
      <c r="DP13" s="20"/>
      <c r="DQ13" s="15">
        <f>DN13+(DO13*48)+(DP13*48)</f>
        <v>0</v>
      </c>
      <c r="DR13" s="241">
        <v>133000</v>
      </c>
      <c r="DS13" s="14">
        <v>674.77</v>
      </c>
      <c r="DT13" s="14">
        <v>0</v>
      </c>
      <c r="DU13" s="15">
        <f>DR13+(DS13*48)+(DT13*48)</f>
        <v>165388.96</v>
      </c>
      <c r="DV13" s="19"/>
      <c r="DW13" s="20"/>
      <c r="DX13" s="20"/>
      <c r="DY13" s="15">
        <f>DV13+(DW13*48)+(DX13*48)</f>
        <v>0</v>
      </c>
      <c r="DZ13" s="245" t="s">
        <v>313</v>
      </c>
      <c r="EA13" s="245" t="s">
        <v>313</v>
      </c>
      <c r="EB13" s="245" t="s">
        <v>313</v>
      </c>
      <c r="EC13" s="15" t="e">
        <f>DZ13+(EA13*48)+(EB13*48)</f>
        <v>#VALUE!</v>
      </c>
      <c r="ED13" s="100"/>
      <c r="EE13" s="18"/>
      <c r="EF13" s="18"/>
      <c r="EG13" s="15">
        <f>ED13+(EE13*48)+(EF13*48)</f>
        <v>0</v>
      </c>
    </row>
    <row r="14" spans="1:137" s="3" customFormat="1" ht="15" customHeight="1" x14ac:dyDescent="0.3">
      <c r="A14" s="484"/>
      <c r="B14" s="487"/>
      <c r="C14" s="489"/>
      <c r="D14" s="34" t="s">
        <v>44</v>
      </c>
      <c r="E14" s="38" t="s">
        <v>57</v>
      </c>
      <c r="F14" s="448"/>
      <c r="G14" s="451"/>
      <c r="H14" s="448"/>
      <c r="I14" s="451"/>
      <c r="J14" s="461"/>
      <c r="K14" s="441"/>
      <c r="L14" s="448"/>
      <c r="M14" s="451"/>
      <c r="N14" s="448"/>
      <c r="O14" s="451"/>
      <c r="P14" s="448"/>
      <c r="Q14" s="451"/>
      <c r="R14" s="448"/>
      <c r="S14" s="451"/>
      <c r="T14" s="448"/>
      <c r="U14" s="451"/>
      <c r="V14" s="102"/>
      <c r="W14" s="14"/>
      <c r="X14" s="14"/>
      <c r="Y14" s="15">
        <f>V14+(W14*48)+(X14*48)</f>
        <v>0</v>
      </c>
      <c r="Z14" s="241">
        <v>128000</v>
      </c>
      <c r="AA14" s="14">
        <v>1164.0999999999999</v>
      </c>
      <c r="AB14" s="14">
        <v>0</v>
      </c>
      <c r="AC14" s="15">
        <f>Z14+(AA14*48)+(AB14*48)</f>
        <v>183876.8</v>
      </c>
      <c r="AD14" s="102"/>
      <c r="AE14" s="14"/>
      <c r="AF14" s="14"/>
      <c r="AG14" s="15">
        <f>AD14+(AE14*48)+(AF14*48)</f>
        <v>0</v>
      </c>
      <c r="AH14" s="102"/>
      <c r="AI14" s="14"/>
      <c r="AJ14" s="14"/>
      <c r="AK14" s="15">
        <f>AH14+(AI14*48)+(AJ14*48)</f>
        <v>0</v>
      </c>
      <c r="AL14" s="245" t="s">
        <v>313</v>
      </c>
      <c r="AM14" s="245" t="s">
        <v>313</v>
      </c>
      <c r="AN14" s="245" t="s">
        <v>313</v>
      </c>
      <c r="AO14" s="15" t="e">
        <f>AL14+(AM14*48)+(AN14*48)</f>
        <v>#VALUE!</v>
      </c>
      <c r="AP14" s="227"/>
      <c r="AQ14" s="14"/>
      <c r="AR14" s="22"/>
      <c r="AS14" s="15">
        <f>AP14+(AQ14*48)+(AR14*48)</f>
        <v>0</v>
      </c>
      <c r="AT14" s="14">
        <v>128000</v>
      </c>
      <c r="AU14" s="14">
        <v>1164.0999999999999</v>
      </c>
      <c r="AV14" s="14">
        <v>0</v>
      </c>
      <c r="AW14" s="15">
        <f>AT14+(AU14*48)+(AV14*48)</f>
        <v>183876.8</v>
      </c>
      <c r="AX14" s="227"/>
      <c r="AY14" s="14"/>
      <c r="AZ14" s="22"/>
      <c r="BA14" s="15">
        <f>AX14+(AY14*48)+(AZ14*48)</f>
        <v>0</v>
      </c>
      <c r="BB14" s="245" t="s">
        <v>313</v>
      </c>
      <c r="BC14" s="245" t="s">
        <v>313</v>
      </c>
      <c r="BD14" s="245" t="s">
        <v>313</v>
      </c>
      <c r="BE14" s="15" t="e">
        <f>BB14+(BC14*48)+(BD14*48)</f>
        <v>#VALUE!</v>
      </c>
      <c r="BF14" s="16"/>
      <c r="BG14" s="17"/>
      <c r="BH14" s="17"/>
      <c r="BI14" s="15">
        <f>BF14+(BG14*48)+(BH14*48)</f>
        <v>0</v>
      </c>
      <c r="BJ14" s="241" t="s">
        <v>313</v>
      </c>
      <c r="BK14" s="14" t="s">
        <v>313</v>
      </c>
      <c r="BL14" s="14" t="s">
        <v>313</v>
      </c>
      <c r="BM14" s="15" t="e">
        <f>BJ14+(BK14*48)+(BL14*48)</f>
        <v>#VALUE!</v>
      </c>
      <c r="BN14" s="16"/>
      <c r="BO14" s="17"/>
      <c r="BP14" s="17"/>
      <c r="BQ14" s="15">
        <f>BN14+(BO14*48)+(BP14*48)</f>
        <v>0</v>
      </c>
      <c r="BR14" s="245" t="s">
        <v>313</v>
      </c>
      <c r="BS14" s="245" t="s">
        <v>313</v>
      </c>
      <c r="BT14" s="245" t="s">
        <v>313</v>
      </c>
      <c r="BU14" s="15" t="e">
        <f>BR14+(BS14*48)+(BT14*48)</f>
        <v>#VALUE!</v>
      </c>
      <c r="BV14" s="16"/>
      <c r="BW14" s="17"/>
      <c r="BX14" s="17"/>
      <c r="BY14" s="15">
        <f>BV14+(BW14*48)+(BX14*48)</f>
        <v>0</v>
      </c>
      <c r="BZ14" s="241">
        <v>128000</v>
      </c>
      <c r="CA14" s="14">
        <v>1164.0999999999999</v>
      </c>
      <c r="CB14" s="14">
        <v>0</v>
      </c>
      <c r="CC14" s="15">
        <f>BZ14+(CA14*48)+(CB14*48)</f>
        <v>183876.8</v>
      </c>
      <c r="CD14" s="16"/>
      <c r="CE14" s="17"/>
      <c r="CF14" s="17"/>
      <c r="CG14" s="15">
        <f>CD14+(CE14*48)+(CF14*48)</f>
        <v>0</v>
      </c>
      <c r="CH14" s="245" t="s">
        <v>313</v>
      </c>
      <c r="CI14" s="245" t="s">
        <v>313</v>
      </c>
      <c r="CJ14" s="245" t="s">
        <v>313</v>
      </c>
      <c r="CK14" s="15" t="e">
        <f>CH14+(CI14*48)+(CJ14*48)</f>
        <v>#VALUE!</v>
      </c>
      <c r="CL14" s="16"/>
      <c r="CM14" s="17"/>
      <c r="CN14" s="17"/>
      <c r="CO14" s="15">
        <f>CL14+(CM14*48)+(CN14*48)</f>
        <v>0</v>
      </c>
      <c r="CP14" s="16"/>
      <c r="CQ14" s="17"/>
      <c r="CR14" s="18"/>
      <c r="CS14" s="15">
        <f>CP14+(CQ14*48)+(CR14*48)</f>
        <v>0</v>
      </c>
      <c r="CT14" s="16"/>
      <c r="CU14" s="17"/>
      <c r="CV14" s="18"/>
      <c r="CW14" s="21">
        <f>CT14+(CU14*48)+(CV14*48)</f>
        <v>0</v>
      </c>
      <c r="CX14" s="405">
        <v>128000</v>
      </c>
      <c r="CY14" s="391">
        <v>1164.0999999999999</v>
      </c>
      <c r="CZ14" s="391">
        <v>0</v>
      </c>
      <c r="DA14" s="392">
        <f>CX14+(CY14*48)+(CZ14*48)</f>
        <v>183876.8</v>
      </c>
      <c r="DB14" s="16"/>
      <c r="DC14" s="17"/>
      <c r="DD14" s="18"/>
      <c r="DE14" s="15">
        <f>DB14+(DC14*48)+(DD14*48)</f>
        <v>0</v>
      </c>
      <c r="DF14" s="16"/>
      <c r="DG14" s="17"/>
      <c r="DH14" s="18"/>
      <c r="DI14" s="15">
        <f>DF14+(DG14*48)+(DH14*48)</f>
        <v>0</v>
      </c>
      <c r="DJ14" s="245" t="s">
        <v>313</v>
      </c>
      <c r="DK14" s="245" t="s">
        <v>313</v>
      </c>
      <c r="DL14" s="245" t="s">
        <v>313</v>
      </c>
      <c r="DM14" s="15" t="e">
        <f>DJ14+(DK14*48)+(DL14*48)</f>
        <v>#VALUE!</v>
      </c>
      <c r="DN14" s="19"/>
      <c r="DO14" s="20"/>
      <c r="DP14" s="20"/>
      <c r="DQ14" s="15">
        <f>DN14+(DO14*48)+(DP14*48)</f>
        <v>0</v>
      </c>
      <c r="DR14" s="241">
        <v>128000</v>
      </c>
      <c r="DS14" s="14">
        <v>1164.0999999999999</v>
      </c>
      <c r="DT14" s="14">
        <v>0</v>
      </c>
      <c r="DU14" s="15">
        <f>DR14+(DS14*48)+(DT14*48)</f>
        <v>183876.8</v>
      </c>
      <c r="DV14" s="19"/>
      <c r="DW14" s="20"/>
      <c r="DX14" s="20"/>
      <c r="DY14" s="15">
        <f>DV14+(DW14*48)+(DX14*48)</f>
        <v>0</v>
      </c>
      <c r="DZ14" s="245" t="s">
        <v>313</v>
      </c>
      <c r="EA14" s="245" t="s">
        <v>313</v>
      </c>
      <c r="EB14" s="245" t="s">
        <v>313</v>
      </c>
      <c r="EC14" s="15" t="e">
        <f>DZ14+(EA14*48)+(EB14*48)</f>
        <v>#VALUE!</v>
      </c>
      <c r="ED14" s="100"/>
      <c r="EE14" s="18"/>
      <c r="EF14" s="18"/>
      <c r="EG14" s="15">
        <f>ED14+(EE14*48)+(EF14*48)</f>
        <v>0</v>
      </c>
    </row>
    <row r="15" spans="1:137" s="3" customFormat="1" ht="15" customHeight="1" x14ac:dyDescent="0.3">
      <c r="A15" s="484"/>
      <c r="B15" s="487"/>
      <c r="C15" s="489"/>
      <c r="D15" s="34" t="s">
        <v>63</v>
      </c>
      <c r="E15" s="38" t="s">
        <v>32</v>
      </c>
      <c r="F15" s="448"/>
      <c r="G15" s="451"/>
      <c r="H15" s="448"/>
      <c r="I15" s="451"/>
      <c r="J15" s="461"/>
      <c r="K15" s="441"/>
      <c r="L15" s="448"/>
      <c r="M15" s="451"/>
      <c r="N15" s="448"/>
      <c r="O15" s="451"/>
      <c r="P15" s="448"/>
      <c r="Q15" s="451"/>
      <c r="R15" s="448"/>
      <c r="S15" s="451"/>
      <c r="T15" s="448"/>
      <c r="U15" s="451"/>
      <c r="V15" s="102"/>
      <c r="W15" s="14"/>
      <c r="X15" s="14"/>
      <c r="Y15" s="15">
        <f>V15+(W15*48)+(X15*48)</f>
        <v>0</v>
      </c>
      <c r="Z15" s="241">
        <v>128000</v>
      </c>
      <c r="AA15" s="14">
        <v>1303.4000000000001</v>
      </c>
      <c r="AB15" s="14">
        <v>0</v>
      </c>
      <c r="AC15" s="15">
        <f>Z15+(AA15*48)+(AB15*48)</f>
        <v>190563.20000000001</v>
      </c>
      <c r="AD15" s="102"/>
      <c r="AE15" s="14"/>
      <c r="AF15" s="14"/>
      <c r="AG15" s="15">
        <f>AD15+(AE15*48)+(AF15*48)</f>
        <v>0</v>
      </c>
      <c r="AH15" s="102"/>
      <c r="AI15" s="14"/>
      <c r="AJ15" s="14"/>
      <c r="AK15" s="15">
        <f>AH15+(AI15*48)+(AJ15*48)</f>
        <v>0</v>
      </c>
      <c r="AL15" s="245" t="s">
        <v>313</v>
      </c>
      <c r="AM15" s="245" t="s">
        <v>313</v>
      </c>
      <c r="AN15" s="245" t="s">
        <v>313</v>
      </c>
      <c r="AO15" s="15" t="e">
        <f>AL15+(AM15*48)+(AN15*48)</f>
        <v>#VALUE!</v>
      </c>
      <c r="AP15" s="227"/>
      <c r="AQ15" s="14"/>
      <c r="AR15" s="22"/>
      <c r="AS15" s="15">
        <f>AP15+(AQ15*48)+(AR15*48)</f>
        <v>0</v>
      </c>
      <c r="AT15" s="14">
        <v>128000</v>
      </c>
      <c r="AU15" s="14">
        <v>1303.4000000000001</v>
      </c>
      <c r="AV15" s="14">
        <v>0</v>
      </c>
      <c r="AW15" s="15">
        <f>AT15+(AU15*48)+(AV15*48)</f>
        <v>190563.20000000001</v>
      </c>
      <c r="AX15" s="227"/>
      <c r="AY15" s="14"/>
      <c r="AZ15" s="22"/>
      <c r="BA15" s="15">
        <f>AX15+(AY15*48)+(AZ15*48)</f>
        <v>0</v>
      </c>
      <c r="BB15" s="245" t="s">
        <v>313</v>
      </c>
      <c r="BC15" s="245" t="s">
        <v>313</v>
      </c>
      <c r="BD15" s="245" t="s">
        <v>313</v>
      </c>
      <c r="BE15" s="15" t="e">
        <f>BB15+(BC15*48)+(BD15*48)</f>
        <v>#VALUE!</v>
      </c>
      <c r="BF15" s="16"/>
      <c r="BG15" s="17"/>
      <c r="BH15" s="17"/>
      <c r="BI15" s="15">
        <f>BF15+(BG15*48)+(BH15*48)</f>
        <v>0</v>
      </c>
      <c r="BJ15" s="241" t="s">
        <v>313</v>
      </c>
      <c r="BK15" s="14" t="s">
        <v>313</v>
      </c>
      <c r="BL15" s="14" t="s">
        <v>313</v>
      </c>
      <c r="BM15" s="15" t="e">
        <f>BJ15+(BK15*48)+(BL15*48)</f>
        <v>#VALUE!</v>
      </c>
      <c r="BN15" s="16"/>
      <c r="BO15" s="17"/>
      <c r="BP15" s="17"/>
      <c r="BQ15" s="15">
        <f>BN15+(BO15*48)+(BP15*48)</f>
        <v>0</v>
      </c>
      <c r="BR15" s="245" t="s">
        <v>313</v>
      </c>
      <c r="BS15" s="245" t="s">
        <v>313</v>
      </c>
      <c r="BT15" s="245" t="s">
        <v>313</v>
      </c>
      <c r="BU15" s="15" t="e">
        <f>BR15+(BS15*48)+(BT15*48)</f>
        <v>#VALUE!</v>
      </c>
      <c r="BV15" s="16"/>
      <c r="BW15" s="17"/>
      <c r="BX15" s="17"/>
      <c r="BY15" s="15">
        <f>BV15+(BW15*48)+(BX15*48)</f>
        <v>0</v>
      </c>
      <c r="BZ15" s="241">
        <v>128000</v>
      </c>
      <c r="CA15" s="14">
        <v>1303.4000000000001</v>
      </c>
      <c r="CB15" s="14">
        <v>0</v>
      </c>
      <c r="CC15" s="15">
        <f>BZ15+(CA15*48)+(CB15*48)</f>
        <v>190563.20000000001</v>
      </c>
      <c r="CD15" s="16"/>
      <c r="CE15" s="17"/>
      <c r="CF15" s="17"/>
      <c r="CG15" s="15">
        <f>CD15+(CE15*48)+(CF15*48)</f>
        <v>0</v>
      </c>
      <c r="CH15" s="245" t="s">
        <v>313</v>
      </c>
      <c r="CI15" s="245" t="s">
        <v>313</v>
      </c>
      <c r="CJ15" s="245" t="s">
        <v>313</v>
      </c>
      <c r="CK15" s="15" t="e">
        <f>CH15+(CI15*48)+(CJ15*48)</f>
        <v>#VALUE!</v>
      </c>
      <c r="CL15" s="16"/>
      <c r="CM15" s="17"/>
      <c r="CN15" s="17"/>
      <c r="CO15" s="15">
        <f>CL15+(CM15*48)+(CN15*48)</f>
        <v>0</v>
      </c>
      <c r="CP15" s="16"/>
      <c r="CQ15" s="17"/>
      <c r="CR15" s="18"/>
      <c r="CS15" s="15">
        <f>CP15+(CQ15*48)+(CR15*48)</f>
        <v>0</v>
      </c>
      <c r="CT15" s="16"/>
      <c r="CU15" s="17"/>
      <c r="CV15" s="18"/>
      <c r="CW15" s="21">
        <f>CT15+(CU15*48)+(CV15*48)</f>
        <v>0</v>
      </c>
      <c r="CX15" s="405">
        <v>128000</v>
      </c>
      <c r="CY15" s="391">
        <v>1303.4000000000001</v>
      </c>
      <c r="CZ15" s="391">
        <v>0</v>
      </c>
      <c r="DA15" s="392">
        <f>CX15+(CY15*48)+(CZ15*48)</f>
        <v>190563.20000000001</v>
      </c>
      <c r="DB15" s="16"/>
      <c r="DC15" s="17"/>
      <c r="DD15" s="18"/>
      <c r="DE15" s="15">
        <f>DB15+(DC15*48)+(DD15*48)</f>
        <v>0</v>
      </c>
      <c r="DF15" s="16"/>
      <c r="DG15" s="17"/>
      <c r="DH15" s="18"/>
      <c r="DI15" s="15">
        <f>DF15+(DG15*48)+(DH15*48)</f>
        <v>0</v>
      </c>
      <c r="DJ15" s="245" t="s">
        <v>313</v>
      </c>
      <c r="DK15" s="245" t="s">
        <v>313</v>
      </c>
      <c r="DL15" s="245" t="s">
        <v>313</v>
      </c>
      <c r="DM15" s="15" t="e">
        <f>DJ15+(DK15*48)+(DL15*48)</f>
        <v>#VALUE!</v>
      </c>
      <c r="DN15" s="19"/>
      <c r="DO15" s="20"/>
      <c r="DP15" s="20"/>
      <c r="DQ15" s="15">
        <f>DN15+(DO15*48)+(DP15*48)</f>
        <v>0</v>
      </c>
      <c r="DR15" s="241">
        <v>128000</v>
      </c>
      <c r="DS15" s="14">
        <v>1303.4000000000001</v>
      </c>
      <c r="DT15" s="14">
        <v>0</v>
      </c>
      <c r="DU15" s="15">
        <f>DR15+(DS15*48)+(DT15*48)</f>
        <v>190563.20000000001</v>
      </c>
      <c r="DV15" s="19"/>
      <c r="DW15" s="20"/>
      <c r="DX15" s="20"/>
      <c r="DY15" s="15">
        <f>DV15+(DW15*48)+(DX15*48)</f>
        <v>0</v>
      </c>
      <c r="DZ15" s="245" t="s">
        <v>313</v>
      </c>
      <c r="EA15" s="245" t="s">
        <v>313</v>
      </c>
      <c r="EB15" s="245" t="s">
        <v>313</v>
      </c>
      <c r="EC15" s="15" t="e">
        <f>DZ15+(EA15*48)+(EB15*48)</f>
        <v>#VALUE!</v>
      </c>
      <c r="ED15" s="100"/>
      <c r="EE15" s="18"/>
      <c r="EF15" s="18"/>
      <c r="EG15" s="15">
        <f>ED15+(EE15*48)+(EF15*48)</f>
        <v>0</v>
      </c>
    </row>
    <row r="16" spans="1:137" s="3" customFormat="1" ht="15" customHeight="1" x14ac:dyDescent="0.3">
      <c r="A16" s="484"/>
      <c r="B16" s="431" t="s">
        <v>312</v>
      </c>
      <c r="C16" s="489"/>
      <c r="D16" s="173" t="s">
        <v>45</v>
      </c>
      <c r="E16" s="38" t="s">
        <v>48</v>
      </c>
      <c r="F16" s="449"/>
      <c r="G16" s="451"/>
      <c r="H16" s="449"/>
      <c r="I16" s="451"/>
      <c r="J16" s="438"/>
      <c r="K16" s="441"/>
      <c r="L16" s="449"/>
      <c r="M16" s="451"/>
      <c r="N16" s="449"/>
      <c r="O16" s="451"/>
      <c r="P16" s="449"/>
      <c r="Q16" s="451"/>
      <c r="R16" s="449"/>
      <c r="S16" s="451"/>
      <c r="T16" s="449"/>
      <c r="U16" s="451"/>
      <c r="V16" s="102"/>
      <c r="W16" s="14"/>
      <c r="X16" s="14"/>
      <c r="Y16" s="15">
        <f>V16+(W16*48)+(X16*48)</f>
        <v>0</v>
      </c>
      <c r="Z16" s="241">
        <v>128000</v>
      </c>
      <c r="AA16" s="14">
        <v>1051.23</v>
      </c>
      <c r="AB16" s="14">
        <v>0</v>
      </c>
      <c r="AC16" s="15">
        <f>Z16+(AA16*48)+(AB16*48)</f>
        <v>178459.04</v>
      </c>
      <c r="AD16" s="102"/>
      <c r="AE16" s="14"/>
      <c r="AF16" s="14"/>
      <c r="AG16" s="15">
        <f>AD16+(AE16*48)+(AF16*48)</f>
        <v>0</v>
      </c>
      <c r="AH16" s="102"/>
      <c r="AI16" s="14"/>
      <c r="AJ16" s="14"/>
      <c r="AK16" s="15">
        <f>AH16+(AI16*48)+(AJ16*48)</f>
        <v>0</v>
      </c>
      <c r="AL16" s="245" t="s">
        <v>313</v>
      </c>
      <c r="AM16" s="245" t="s">
        <v>313</v>
      </c>
      <c r="AN16" s="245" t="s">
        <v>313</v>
      </c>
      <c r="AO16" s="15" t="e">
        <f>AL16+(AM16*48)+(AN16*48)</f>
        <v>#VALUE!</v>
      </c>
      <c r="AP16" s="227"/>
      <c r="AQ16" s="14"/>
      <c r="AR16" s="22"/>
      <c r="AS16" s="15">
        <f>AP16+(AQ16*48)+(AR16*48)</f>
        <v>0</v>
      </c>
      <c r="AT16" s="14">
        <v>128000</v>
      </c>
      <c r="AU16" s="14">
        <v>1051.23</v>
      </c>
      <c r="AV16" s="14">
        <v>0</v>
      </c>
      <c r="AW16" s="15">
        <f>AT16+(AU16*48)+(AV16*48)</f>
        <v>178459.04</v>
      </c>
      <c r="AX16" s="227"/>
      <c r="AY16" s="14"/>
      <c r="AZ16" s="22"/>
      <c r="BA16" s="15">
        <f>AX16+(AY16*48)+(AZ16*48)</f>
        <v>0</v>
      </c>
      <c r="BB16" s="245" t="s">
        <v>313</v>
      </c>
      <c r="BC16" s="245" t="s">
        <v>313</v>
      </c>
      <c r="BD16" s="245" t="s">
        <v>313</v>
      </c>
      <c r="BE16" s="15" t="e">
        <f>BB16+(BC16*48)+(BD16*48)</f>
        <v>#VALUE!</v>
      </c>
      <c r="BF16" s="16"/>
      <c r="BG16" s="17"/>
      <c r="BH16" s="17"/>
      <c r="BI16" s="15">
        <f>BF16+(BG16*48)+(BH16*48)</f>
        <v>0</v>
      </c>
      <c r="BJ16" s="241" t="s">
        <v>313</v>
      </c>
      <c r="BK16" s="14" t="s">
        <v>313</v>
      </c>
      <c r="BL16" s="14" t="s">
        <v>313</v>
      </c>
      <c r="BM16" s="15" t="e">
        <f>BJ16+(BK16*48)+(BL16*48)</f>
        <v>#VALUE!</v>
      </c>
      <c r="BN16" s="16"/>
      <c r="BO16" s="17"/>
      <c r="BP16" s="17"/>
      <c r="BQ16" s="15">
        <f>BN16+(BO16*48)+(BP16*48)</f>
        <v>0</v>
      </c>
      <c r="BR16" s="245" t="s">
        <v>313</v>
      </c>
      <c r="BS16" s="245" t="s">
        <v>313</v>
      </c>
      <c r="BT16" s="245" t="s">
        <v>313</v>
      </c>
      <c r="BU16" s="15" t="e">
        <f>BR16+(BS16*48)+(BT16*48)</f>
        <v>#VALUE!</v>
      </c>
      <c r="BV16" s="16"/>
      <c r="BW16" s="17"/>
      <c r="BX16" s="17"/>
      <c r="BY16" s="15">
        <f>BV16+(BW16*48)+(BX16*48)</f>
        <v>0</v>
      </c>
      <c r="BZ16" s="241">
        <v>128000</v>
      </c>
      <c r="CA16" s="14">
        <v>1051.23</v>
      </c>
      <c r="CB16" s="14">
        <v>0</v>
      </c>
      <c r="CC16" s="15">
        <f>BZ16+(CA16*48)+(CB16*48)</f>
        <v>178459.04</v>
      </c>
      <c r="CD16" s="16"/>
      <c r="CE16" s="17"/>
      <c r="CF16" s="17"/>
      <c r="CG16" s="15">
        <f>CD16+(CE16*48)+(CF16*48)</f>
        <v>0</v>
      </c>
      <c r="CH16" s="245" t="s">
        <v>313</v>
      </c>
      <c r="CI16" s="245" t="s">
        <v>313</v>
      </c>
      <c r="CJ16" s="245" t="s">
        <v>313</v>
      </c>
      <c r="CK16" s="15" t="e">
        <f>CH16+(CI16*48)+(CJ16*48)</f>
        <v>#VALUE!</v>
      </c>
      <c r="CL16" s="16"/>
      <c r="CM16" s="17"/>
      <c r="CN16" s="17"/>
      <c r="CO16" s="15">
        <f>CL16+(CM16*48)+(CN16*48)</f>
        <v>0</v>
      </c>
      <c r="CP16" s="16"/>
      <c r="CQ16" s="17"/>
      <c r="CR16" s="18"/>
      <c r="CS16" s="15">
        <f>CP16+(CQ16*48)+(CR16*48)</f>
        <v>0</v>
      </c>
      <c r="CT16" s="16"/>
      <c r="CU16" s="17"/>
      <c r="CV16" s="18"/>
      <c r="CW16" s="21">
        <f>CT16+(CU16*48)+(CV16*48)</f>
        <v>0</v>
      </c>
      <c r="CX16" s="405">
        <v>128000</v>
      </c>
      <c r="CY16" s="391">
        <v>1051.23</v>
      </c>
      <c r="CZ16" s="391">
        <v>0</v>
      </c>
      <c r="DA16" s="392">
        <f>CX16+(CY16*48)+(CZ16*48)</f>
        <v>178459.04</v>
      </c>
      <c r="DB16" s="16"/>
      <c r="DC16" s="17"/>
      <c r="DD16" s="18"/>
      <c r="DE16" s="15">
        <f>DB16+(DC16*48)+(DD16*48)</f>
        <v>0</v>
      </c>
      <c r="DF16" s="16"/>
      <c r="DG16" s="17"/>
      <c r="DH16" s="18"/>
      <c r="DI16" s="15">
        <f>DF16+(DG16*48)+(DH16*48)</f>
        <v>0</v>
      </c>
      <c r="DJ16" s="245" t="s">
        <v>313</v>
      </c>
      <c r="DK16" s="245" t="s">
        <v>313</v>
      </c>
      <c r="DL16" s="245" t="s">
        <v>313</v>
      </c>
      <c r="DM16" s="15" t="e">
        <f>DJ16+(DK16*48)+(DL16*48)</f>
        <v>#VALUE!</v>
      </c>
      <c r="DN16" s="19"/>
      <c r="DO16" s="20"/>
      <c r="DP16" s="20"/>
      <c r="DQ16" s="15">
        <f>DN16+(DO16*48)+(DP16*48)</f>
        <v>0</v>
      </c>
      <c r="DR16" s="241">
        <v>128000</v>
      </c>
      <c r="DS16" s="14">
        <v>1051.23</v>
      </c>
      <c r="DT16" s="14">
        <v>0</v>
      </c>
      <c r="DU16" s="15">
        <f>DR16+(DS16*48)+(DT16*48)</f>
        <v>178459.04</v>
      </c>
      <c r="DV16" s="19"/>
      <c r="DW16" s="20"/>
      <c r="DX16" s="20"/>
      <c r="DY16" s="15">
        <f>DV16+(DW16*48)+(DX16*48)</f>
        <v>0</v>
      </c>
      <c r="DZ16" s="245" t="s">
        <v>313</v>
      </c>
      <c r="EA16" s="245" t="s">
        <v>313</v>
      </c>
      <c r="EB16" s="245" t="s">
        <v>313</v>
      </c>
      <c r="EC16" s="15" t="e">
        <f>DZ16+(EA16*48)+(EB16*48)</f>
        <v>#VALUE!</v>
      </c>
      <c r="ED16" s="100"/>
      <c r="EE16" s="18"/>
      <c r="EF16" s="18"/>
      <c r="EG16" s="15">
        <f>ED16+(EE16*48)+(EF16*48)</f>
        <v>0</v>
      </c>
    </row>
    <row r="17" spans="1:137" s="3" customFormat="1" ht="15" customHeight="1" thickBot="1" x14ac:dyDescent="0.35">
      <c r="A17" s="485"/>
      <c r="B17" s="432"/>
      <c r="C17" s="490"/>
      <c r="D17" s="171"/>
      <c r="E17" s="172"/>
      <c r="F17" s="265"/>
      <c r="G17" s="266"/>
      <c r="H17" s="265"/>
      <c r="I17" s="266"/>
      <c r="J17" s="265"/>
      <c r="K17" s="266"/>
      <c r="L17" s="265"/>
      <c r="M17" s="266"/>
      <c r="N17" s="265"/>
      <c r="O17" s="266"/>
      <c r="P17" s="265"/>
      <c r="Q17" s="266"/>
      <c r="R17" s="265"/>
      <c r="S17" s="266"/>
      <c r="T17" s="265"/>
      <c r="U17" s="266"/>
      <c r="V17" s="217"/>
      <c r="W17" s="170"/>
      <c r="X17" s="170"/>
      <c r="Y17" s="101">
        <f>SUM(Y12+Y13+Y14+Y15+Y16)</f>
        <v>0</v>
      </c>
      <c r="Z17" s="217"/>
      <c r="AA17" s="170"/>
      <c r="AB17" s="170"/>
      <c r="AC17" s="314">
        <f>SUM(AC12+AC13+AC14+AC15+AC16)</f>
        <v>895976</v>
      </c>
      <c r="AD17" s="217"/>
      <c r="AE17" s="170"/>
      <c r="AF17" s="170"/>
      <c r="AG17" s="101"/>
      <c r="AH17" s="217"/>
      <c r="AI17" s="170"/>
      <c r="AJ17" s="170"/>
      <c r="AK17" s="101"/>
      <c r="AL17" s="217"/>
      <c r="AM17" s="170"/>
      <c r="AN17" s="170"/>
      <c r="AO17" s="253" t="s">
        <v>313</v>
      </c>
      <c r="AP17" s="217"/>
      <c r="AQ17" s="170"/>
      <c r="AR17" s="170"/>
      <c r="AS17" s="101"/>
      <c r="AT17" s="217"/>
      <c r="AU17" s="170"/>
      <c r="AV17" s="170"/>
      <c r="AW17" s="314">
        <f>SUM(AW12+AW13+AW14+AW15+AW16)</f>
        <v>895976</v>
      </c>
      <c r="AX17" s="217"/>
      <c r="AY17" s="170"/>
      <c r="AZ17" s="170"/>
      <c r="BA17" s="101"/>
      <c r="BB17" s="217"/>
      <c r="BC17" s="170"/>
      <c r="BD17" s="170"/>
      <c r="BE17" s="253" t="s">
        <v>313</v>
      </c>
      <c r="BF17" s="206"/>
      <c r="BG17" s="207"/>
      <c r="BH17" s="207"/>
      <c r="BI17" s="101"/>
      <c r="BJ17" s="206"/>
      <c r="BK17" s="207"/>
      <c r="BL17" s="207"/>
      <c r="BM17" s="253" t="s">
        <v>313</v>
      </c>
      <c r="BN17" s="206"/>
      <c r="BO17" s="207"/>
      <c r="BP17" s="207"/>
      <c r="BQ17" s="101"/>
      <c r="BR17" s="206"/>
      <c r="BS17" s="207"/>
      <c r="BT17" s="207"/>
      <c r="BU17" s="253" t="s">
        <v>313</v>
      </c>
      <c r="BV17" s="206"/>
      <c r="BW17" s="207"/>
      <c r="BX17" s="207"/>
      <c r="BY17" s="101"/>
      <c r="BZ17" s="206"/>
      <c r="CA17" s="207"/>
      <c r="CB17" s="207"/>
      <c r="CC17" s="314">
        <f>SUM(CC12+CC13+CC14+CC15+CC16)</f>
        <v>895976</v>
      </c>
      <c r="CD17" s="206"/>
      <c r="CE17" s="207"/>
      <c r="CF17" s="207"/>
      <c r="CG17" s="101"/>
      <c r="CH17" s="206"/>
      <c r="CI17" s="207"/>
      <c r="CJ17" s="207"/>
      <c r="CK17" s="253" t="s">
        <v>313</v>
      </c>
      <c r="CL17" s="206"/>
      <c r="CM17" s="207"/>
      <c r="CN17" s="207"/>
      <c r="CO17" s="101"/>
      <c r="CP17" s="206"/>
      <c r="CQ17" s="207"/>
      <c r="CR17" s="207"/>
      <c r="CS17" s="101"/>
      <c r="CT17" s="206"/>
      <c r="CU17" s="207"/>
      <c r="CV17" s="207"/>
      <c r="CW17" s="210"/>
      <c r="CX17" s="423"/>
      <c r="CY17" s="424"/>
      <c r="CZ17" s="424"/>
      <c r="DA17" s="425">
        <f>SUM(DA12+DA13+DA14+DA15+DA16)</f>
        <v>895976</v>
      </c>
      <c r="DB17" s="206"/>
      <c r="DC17" s="207"/>
      <c r="DD17" s="207"/>
      <c r="DE17" s="101"/>
      <c r="DF17" s="206"/>
      <c r="DG17" s="207"/>
      <c r="DH17" s="207"/>
      <c r="DI17" s="101"/>
      <c r="DJ17" s="206"/>
      <c r="DK17" s="207"/>
      <c r="DL17" s="207"/>
      <c r="DM17" s="253" t="s">
        <v>313</v>
      </c>
      <c r="DN17" s="215"/>
      <c r="DO17" s="216"/>
      <c r="DP17" s="216"/>
      <c r="DQ17" s="101"/>
      <c r="DR17" s="215"/>
      <c r="DS17" s="216"/>
      <c r="DT17" s="216"/>
      <c r="DU17" s="314">
        <f>SUM(DU12+DU13+DU14+DU15+DU16)</f>
        <v>895976</v>
      </c>
      <c r="DV17" s="215"/>
      <c r="DW17" s="216"/>
      <c r="DX17" s="216"/>
      <c r="DY17" s="101"/>
      <c r="DZ17" s="215"/>
      <c r="EA17" s="216"/>
      <c r="EB17" s="216"/>
      <c r="EC17" s="253" t="s">
        <v>313</v>
      </c>
      <c r="ED17" s="206"/>
      <c r="EE17" s="207"/>
      <c r="EF17" s="207"/>
      <c r="EG17" s="101"/>
    </row>
    <row r="18" spans="1:137" s="3" customFormat="1" ht="15" customHeight="1" x14ac:dyDescent="0.3">
      <c r="A18" s="483">
        <v>3</v>
      </c>
      <c r="B18" s="486">
        <v>79240</v>
      </c>
      <c r="C18" s="499">
        <v>10</v>
      </c>
      <c r="D18" s="86" t="s">
        <v>74</v>
      </c>
      <c r="E18" s="85"/>
      <c r="F18" s="259"/>
      <c r="G18" s="260"/>
      <c r="H18" s="259"/>
      <c r="I18" s="260"/>
      <c r="J18" s="259"/>
      <c r="K18" s="260"/>
      <c r="L18" s="259"/>
      <c r="M18" s="260"/>
      <c r="N18" s="259"/>
      <c r="O18" s="260"/>
      <c r="P18" s="259"/>
      <c r="Q18" s="260"/>
      <c r="R18" s="259"/>
      <c r="S18" s="260"/>
      <c r="T18" s="259"/>
      <c r="U18" s="260"/>
      <c r="V18" s="8"/>
      <c r="W18" s="9"/>
      <c r="X18" s="9"/>
      <c r="Y18" s="10"/>
      <c r="Z18" s="8"/>
      <c r="AA18" s="9"/>
      <c r="AB18" s="9"/>
      <c r="AC18" s="10"/>
      <c r="AD18" s="8"/>
      <c r="AE18" s="9"/>
      <c r="AF18" s="9"/>
      <c r="AG18" s="10"/>
      <c r="AH18" s="8"/>
      <c r="AI18" s="9"/>
      <c r="AJ18" s="9"/>
      <c r="AK18" s="10"/>
      <c r="AL18" s="8"/>
      <c r="AM18" s="9"/>
      <c r="AN18" s="9"/>
      <c r="AO18" s="10"/>
      <c r="AP18" s="8"/>
      <c r="AQ18" s="9"/>
      <c r="AR18" s="9"/>
      <c r="AS18" s="10"/>
      <c r="AT18" s="8"/>
      <c r="AU18" s="9"/>
      <c r="AV18" s="9"/>
      <c r="AW18" s="10"/>
      <c r="AX18" s="8"/>
      <c r="AY18" s="9"/>
      <c r="AZ18" s="9"/>
      <c r="BA18" s="10"/>
      <c r="BB18" s="8"/>
      <c r="BC18" s="9"/>
      <c r="BD18" s="9"/>
      <c r="BE18" s="10"/>
      <c r="BF18" s="8"/>
      <c r="BG18" s="9"/>
      <c r="BH18" s="9"/>
      <c r="BI18" s="10"/>
      <c r="BJ18" s="8"/>
      <c r="BK18" s="9"/>
      <c r="BL18" s="9"/>
      <c r="BM18" s="10"/>
      <c r="BN18" s="8"/>
      <c r="BO18" s="9"/>
      <c r="BP18" s="9"/>
      <c r="BQ18" s="10"/>
      <c r="BR18" s="8"/>
      <c r="BS18" s="9"/>
      <c r="BT18" s="9"/>
      <c r="BU18" s="10"/>
      <c r="BV18" s="8"/>
      <c r="BW18" s="9"/>
      <c r="BX18" s="9"/>
      <c r="BY18" s="10"/>
      <c r="BZ18" s="8"/>
      <c r="CA18" s="9"/>
      <c r="CB18" s="9"/>
      <c r="CC18" s="10"/>
      <c r="CD18" s="8"/>
      <c r="CE18" s="9"/>
      <c r="CF18" s="9"/>
      <c r="CG18" s="10"/>
      <c r="CH18" s="8"/>
      <c r="CI18" s="9"/>
      <c r="CJ18" s="9"/>
      <c r="CK18" s="10"/>
      <c r="CL18" s="8"/>
      <c r="CM18" s="9"/>
      <c r="CN18" s="9"/>
      <c r="CO18" s="10"/>
      <c r="CP18" s="8"/>
      <c r="CQ18" s="9"/>
      <c r="CR18" s="9"/>
      <c r="CS18" s="10"/>
      <c r="CT18" s="8"/>
      <c r="CU18" s="9"/>
      <c r="CV18" s="9"/>
      <c r="CW18" s="9"/>
      <c r="CX18" s="386"/>
      <c r="CY18" s="387"/>
      <c r="CZ18" s="387"/>
      <c r="DA18" s="388"/>
      <c r="DB18" s="8"/>
      <c r="DC18" s="9"/>
      <c r="DD18" s="9"/>
      <c r="DE18" s="10"/>
      <c r="DF18" s="8"/>
      <c r="DG18" s="9"/>
      <c r="DH18" s="9"/>
      <c r="DI18" s="10"/>
      <c r="DJ18" s="8"/>
      <c r="DK18" s="9"/>
      <c r="DL18" s="9"/>
      <c r="DM18" s="10"/>
      <c r="DN18" s="8"/>
      <c r="DO18" s="9"/>
      <c r="DP18" s="9"/>
      <c r="DQ18" s="10"/>
      <c r="DR18" s="8"/>
      <c r="DS18" s="9"/>
      <c r="DT18" s="9"/>
      <c r="DU18" s="10"/>
      <c r="DV18" s="8"/>
      <c r="DW18" s="9"/>
      <c r="DX18" s="9"/>
      <c r="DY18" s="10"/>
      <c r="DZ18" s="8"/>
      <c r="EA18" s="9"/>
      <c r="EB18" s="9"/>
      <c r="EC18" s="10"/>
      <c r="ED18" s="8"/>
      <c r="EE18" s="9"/>
      <c r="EF18" s="9"/>
      <c r="EG18" s="10"/>
    </row>
    <row r="19" spans="1:137" s="3" customFormat="1" ht="15" customHeight="1" x14ac:dyDescent="0.3">
      <c r="A19" s="484"/>
      <c r="B19" s="487"/>
      <c r="C19" s="500"/>
      <c r="D19" s="33" t="s">
        <v>74</v>
      </c>
      <c r="E19" s="87" t="s">
        <v>6</v>
      </c>
      <c r="F19" s="438" t="s">
        <v>322</v>
      </c>
      <c r="G19" s="440" t="s">
        <v>325</v>
      </c>
      <c r="H19" s="457" t="s">
        <v>38</v>
      </c>
      <c r="I19" s="459" t="s">
        <v>37</v>
      </c>
      <c r="J19" s="438" t="s">
        <v>322</v>
      </c>
      <c r="K19" s="440" t="s">
        <v>325</v>
      </c>
      <c r="L19" s="457" t="s">
        <v>38</v>
      </c>
      <c r="M19" s="459" t="s">
        <v>37</v>
      </c>
      <c r="N19" s="438" t="s">
        <v>324</v>
      </c>
      <c r="O19" s="440" t="s">
        <v>323</v>
      </c>
      <c r="P19" s="438" t="s">
        <v>322</v>
      </c>
      <c r="Q19" s="440" t="s">
        <v>325</v>
      </c>
      <c r="R19" s="438" t="s">
        <v>324</v>
      </c>
      <c r="S19" s="440" t="s">
        <v>325</v>
      </c>
      <c r="T19" s="438" t="s">
        <v>322</v>
      </c>
      <c r="U19" s="440" t="s">
        <v>323</v>
      </c>
      <c r="V19" s="102"/>
      <c r="W19" s="14">
        <v>435</v>
      </c>
      <c r="X19" s="14">
        <f>W19*0.0695</f>
        <v>30.232500000000002</v>
      </c>
      <c r="Y19" s="15">
        <f>V19+(W19*48)+(X19*48)</f>
        <v>22331.16</v>
      </c>
      <c r="Z19" s="241">
        <v>0</v>
      </c>
      <c r="AA19" s="14">
        <v>444.15</v>
      </c>
      <c r="AB19" s="14">
        <v>0</v>
      </c>
      <c r="AC19" s="15">
        <f>Z19+(AA19*48)+(AB19*48)</f>
        <v>21319.199999999997</v>
      </c>
      <c r="AD19" s="102"/>
      <c r="AE19" s="14"/>
      <c r="AF19" s="14"/>
      <c r="AG19" s="15">
        <f>AD19+(AE19*48)+(AF19*48)</f>
        <v>0</v>
      </c>
      <c r="AH19" s="241">
        <v>0</v>
      </c>
      <c r="AI19" s="14">
        <v>483.4</v>
      </c>
      <c r="AJ19" s="14">
        <v>33.6</v>
      </c>
      <c r="AK19" s="15">
        <f>AH19+(AI19*48)+(AJ19*48)</f>
        <v>24815.999999999996</v>
      </c>
      <c r="AL19" s="241">
        <v>0</v>
      </c>
      <c r="AM19" s="14">
        <v>315</v>
      </c>
      <c r="AN19" s="14">
        <f>(AM19*0.0695)+(SUM((AM19+(AM19*0.0695))*0.00653))</f>
        <v>24.092408025000001</v>
      </c>
      <c r="AO19" s="15">
        <f>AL19+(AM19*48)+(AN19*48)</f>
        <v>16276.435585200001</v>
      </c>
      <c r="AP19" s="227"/>
      <c r="AQ19" s="14">
        <v>435</v>
      </c>
      <c r="AR19" s="14">
        <f t="shared" ref="AR19:AR22" si="0">AQ19*0.0695</f>
        <v>30.232500000000002</v>
      </c>
      <c r="AS19" s="15">
        <f>AP19+(AQ19*48)+(AR19*48)</f>
        <v>22331.16</v>
      </c>
      <c r="AT19" s="14">
        <v>0</v>
      </c>
      <c r="AU19" s="14">
        <v>444.15</v>
      </c>
      <c r="AV19" s="14">
        <v>0</v>
      </c>
      <c r="AW19" s="15">
        <f>AT19+(AU19*48)+(AV19*48)</f>
        <v>21319.199999999997</v>
      </c>
      <c r="AX19" s="241">
        <v>0</v>
      </c>
      <c r="AY19" s="14">
        <v>483.4</v>
      </c>
      <c r="AZ19" s="14">
        <v>33.6</v>
      </c>
      <c r="BA19" s="15">
        <f>AX19+(AY19*48)+(AZ19*48)</f>
        <v>24815.999999999996</v>
      </c>
      <c r="BB19" s="241">
        <v>0</v>
      </c>
      <c r="BC19" s="14">
        <v>315</v>
      </c>
      <c r="BD19" s="14">
        <f>(BC19*0.0695)+(SUM((BC19+(BC19*0.0695))*0.00653))</f>
        <v>24.092408025000001</v>
      </c>
      <c r="BE19" s="15">
        <f>BB19+(BC19*48)+(BD19*48)</f>
        <v>16276.435585200001</v>
      </c>
      <c r="BF19" s="16"/>
      <c r="BG19" s="14">
        <v>435</v>
      </c>
      <c r="BH19" s="14">
        <f t="shared" ref="BH19:BH23" si="1">BG19*0.0695</f>
        <v>30.232500000000002</v>
      </c>
      <c r="BI19" s="15">
        <f>BF19+(BG19*48)+(BH19*48)</f>
        <v>22331.16</v>
      </c>
      <c r="BJ19" s="241" t="s">
        <v>313</v>
      </c>
      <c r="BK19" s="14" t="s">
        <v>313</v>
      </c>
      <c r="BL19" s="14" t="s">
        <v>313</v>
      </c>
      <c r="BM19" s="15" t="e">
        <f>BJ19+(BK19*48)+(BL19*48)</f>
        <v>#VALUE!</v>
      </c>
      <c r="BN19" s="241">
        <v>0</v>
      </c>
      <c r="BO19" s="14">
        <v>483.4</v>
      </c>
      <c r="BP19" s="14">
        <v>33.6</v>
      </c>
      <c r="BQ19" s="15">
        <f>BN19+(BO19*48)+(BP19*48)</f>
        <v>24815.999999999996</v>
      </c>
      <c r="BR19" s="241">
        <v>0</v>
      </c>
      <c r="BS19" s="14">
        <v>315</v>
      </c>
      <c r="BT19" s="14">
        <f>(BS19*0.0695)+(SUM((BS19+(BS19*0.0695))*0.00653))</f>
        <v>24.092408025000001</v>
      </c>
      <c r="BU19" s="15">
        <f>BR19+(BS19*48)+(BT19*48)</f>
        <v>16276.435585200001</v>
      </c>
      <c r="BV19" s="166">
        <v>9414.7900000000009</v>
      </c>
      <c r="BW19" s="167">
        <v>340</v>
      </c>
      <c r="BX19" s="167">
        <f>BW19*(0.06+0.0695)+7.94</f>
        <v>51.97</v>
      </c>
      <c r="BY19" s="15">
        <f>BV19+(BW19*48)+(BX19*48)</f>
        <v>28229.350000000002</v>
      </c>
      <c r="BZ19" s="241">
        <v>0</v>
      </c>
      <c r="CA19" s="14">
        <v>444.15</v>
      </c>
      <c r="CB19" s="14">
        <v>0</v>
      </c>
      <c r="CC19" s="15">
        <f>BZ19+(CA19*48)+(CB19*48)</f>
        <v>21319.199999999997</v>
      </c>
      <c r="CD19" s="241">
        <v>0</v>
      </c>
      <c r="CE19" s="14">
        <v>483.4</v>
      </c>
      <c r="CF19" s="14">
        <v>33.6</v>
      </c>
      <c r="CG19" s="15">
        <f>CD19+(CE19*48)+(CF19*48)</f>
        <v>24815.999999999996</v>
      </c>
      <c r="CH19" s="241">
        <v>0</v>
      </c>
      <c r="CI19" s="14">
        <v>315</v>
      </c>
      <c r="CJ19" s="14">
        <f>(CI19*0.0695)+(SUM((CI19+(CI19*0.0695))*0.00653))</f>
        <v>24.092408025000001</v>
      </c>
      <c r="CK19" s="15">
        <f>CH19+(CI19*48)+(CJ19*48)</f>
        <v>16276.435585200001</v>
      </c>
      <c r="CL19" s="16"/>
      <c r="CM19" s="17"/>
      <c r="CN19" s="17"/>
      <c r="CO19" s="15">
        <f>CL19+(CM19*48)+(CN19*48)</f>
        <v>0</v>
      </c>
      <c r="CP19" s="16"/>
      <c r="CQ19" s="14">
        <v>435</v>
      </c>
      <c r="CR19" s="14">
        <f t="shared" ref="CR19:CR23" si="2">CQ19*0.0695</f>
        <v>30.232500000000002</v>
      </c>
      <c r="CS19" s="15">
        <f>CP19+(CQ19*48)+(CR19*48)</f>
        <v>22331.16</v>
      </c>
      <c r="CT19" s="16"/>
      <c r="CU19" s="17"/>
      <c r="CV19" s="18"/>
      <c r="CW19" s="21">
        <f>CT19+(CU19*48)+(CV19*48)</f>
        <v>0</v>
      </c>
      <c r="CX19" s="405">
        <v>0</v>
      </c>
      <c r="CY19" s="391">
        <v>444.15</v>
      </c>
      <c r="CZ19" s="391">
        <v>0</v>
      </c>
      <c r="DA19" s="392">
        <f>CX19+(CY19*48)+(CZ19*48)</f>
        <v>21319.199999999997</v>
      </c>
      <c r="DB19" s="16"/>
      <c r="DC19" s="17">
        <v>1315</v>
      </c>
      <c r="DD19" s="18"/>
      <c r="DE19" s="15">
        <f>DB19+(DC19*48)+(DD19*48)</f>
        <v>63120</v>
      </c>
      <c r="DF19" s="241">
        <v>0</v>
      </c>
      <c r="DG19" s="14">
        <v>483.4</v>
      </c>
      <c r="DH19" s="14">
        <v>33.6</v>
      </c>
      <c r="DI19" s="15">
        <f>DF19+(DG19*48)+(DH19*48)</f>
        <v>24815.999999999996</v>
      </c>
      <c r="DJ19" s="241">
        <v>0</v>
      </c>
      <c r="DK19" s="14">
        <v>315</v>
      </c>
      <c r="DL19" s="14">
        <f>(DK19*0.0695)+(SUM((DK19+(DK19*0.0695))*0.00653))</f>
        <v>24.092408025000001</v>
      </c>
      <c r="DM19" s="15">
        <f>DJ19+(DK19*48)+(DL19*48)</f>
        <v>16276.435585200001</v>
      </c>
      <c r="DN19" s="19"/>
      <c r="DO19" s="14">
        <v>435</v>
      </c>
      <c r="DP19" s="14">
        <f t="shared" ref="DP19:DP23" si="3">DO19*0.0695</f>
        <v>30.232500000000002</v>
      </c>
      <c r="DQ19" s="15">
        <f>DN19+(DO19*48)+(DP19*48)</f>
        <v>22331.16</v>
      </c>
      <c r="DR19" s="241">
        <v>0</v>
      </c>
      <c r="DS19" s="14">
        <v>444.15</v>
      </c>
      <c r="DT19" s="14">
        <v>0</v>
      </c>
      <c r="DU19" s="15">
        <f>DR19+(DS19*48)+(DT19*48)</f>
        <v>21319.199999999997</v>
      </c>
      <c r="DV19" s="241">
        <v>0</v>
      </c>
      <c r="DW19" s="14">
        <v>483.4</v>
      </c>
      <c r="DX19" s="14">
        <v>33.6</v>
      </c>
      <c r="DY19" s="15">
        <f>DV19+(DW19*48)+(DX19*48)</f>
        <v>24815.999999999996</v>
      </c>
      <c r="DZ19" s="245" t="s">
        <v>313</v>
      </c>
      <c r="EA19" s="245" t="s">
        <v>313</v>
      </c>
      <c r="EB19" s="245" t="s">
        <v>313</v>
      </c>
      <c r="EC19" s="15" t="e">
        <f>DZ19+(EA19*48)+(EB19*48)</f>
        <v>#VALUE!</v>
      </c>
      <c r="ED19" s="100"/>
      <c r="EE19" s="18"/>
      <c r="EF19" s="18"/>
      <c r="EG19" s="15">
        <f>ED19+(EE19*48)+(EF19*48)</f>
        <v>0</v>
      </c>
    </row>
    <row r="20" spans="1:137" s="3" customFormat="1" ht="15" customHeight="1" x14ac:dyDescent="0.3">
      <c r="A20" s="484"/>
      <c r="B20" s="487"/>
      <c r="C20" s="500"/>
      <c r="D20" s="33" t="s">
        <v>75</v>
      </c>
      <c r="E20" s="88" t="s">
        <v>8</v>
      </c>
      <c r="F20" s="439"/>
      <c r="G20" s="441"/>
      <c r="H20" s="458"/>
      <c r="I20" s="460"/>
      <c r="J20" s="439"/>
      <c r="K20" s="441"/>
      <c r="L20" s="458"/>
      <c r="M20" s="460"/>
      <c r="N20" s="439"/>
      <c r="O20" s="441"/>
      <c r="P20" s="439"/>
      <c r="Q20" s="441"/>
      <c r="R20" s="439"/>
      <c r="S20" s="441"/>
      <c r="T20" s="439"/>
      <c r="U20" s="441"/>
      <c r="V20" s="102"/>
      <c r="W20" s="14">
        <v>500</v>
      </c>
      <c r="X20" s="14">
        <f>W20*0.0695</f>
        <v>34.75</v>
      </c>
      <c r="Y20" s="15">
        <f>V20+(W20*48)+(X20*48)</f>
        <v>25668</v>
      </c>
      <c r="Z20" s="241">
        <v>0</v>
      </c>
      <c r="AA20" s="14">
        <v>496.44</v>
      </c>
      <c r="AB20" s="14">
        <v>0</v>
      </c>
      <c r="AC20" s="15">
        <f>Z20+(AA20*48)+(AB20*48)</f>
        <v>23829.119999999999</v>
      </c>
      <c r="AD20" s="102"/>
      <c r="AE20" s="14"/>
      <c r="AF20" s="14"/>
      <c r="AG20" s="15">
        <f>AD20+(AE20*48)+(AF20*48)</f>
        <v>0</v>
      </c>
      <c r="AH20" s="241">
        <v>0</v>
      </c>
      <c r="AI20" s="14">
        <v>540.44000000000005</v>
      </c>
      <c r="AJ20" s="14">
        <v>37.56</v>
      </c>
      <c r="AK20" s="15">
        <f>AH20+(AI20*48)+(AJ20*48)</f>
        <v>27744.000000000004</v>
      </c>
      <c r="AL20" s="241">
        <v>0</v>
      </c>
      <c r="AM20" s="14">
        <v>350</v>
      </c>
      <c r="AN20" s="14">
        <f t="shared" ref="AN20:AN22" si="4">(AM20*0.0695)+(SUM((AM20+(AM20*0.0695))*0.00653))</f>
        <v>26.769342250000001</v>
      </c>
      <c r="AO20" s="15">
        <f>AL20+(AM20*48)+(AN20*48)</f>
        <v>18084.928427999999</v>
      </c>
      <c r="AP20" s="227"/>
      <c r="AQ20" s="14">
        <v>500</v>
      </c>
      <c r="AR20" s="14">
        <f t="shared" si="0"/>
        <v>34.75</v>
      </c>
      <c r="AS20" s="15">
        <f>AP20+(AQ20*48)+(AR20*48)</f>
        <v>25668</v>
      </c>
      <c r="AT20" s="14">
        <v>0</v>
      </c>
      <c r="AU20" s="14">
        <v>496.44</v>
      </c>
      <c r="AV20" s="14">
        <v>0</v>
      </c>
      <c r="AW20" s="15">
        <f>AT20+(AU20*48)+(AV20*48)</f>
        <v>23829.119999999999</v>
      </c>
      <c r="AX20" s="241">
        <v>0</v>
      </c>
      <c r="AY20" s="14">
        <v>540.44000000000005</v>
      </c>
      <c r="AZ20" s="14">
        <v>37.56</v>
      </c>
      <c r="BA20" s="15">
        <f>AX20+(AY20*48)+(AZ20*48)</f>
        <v>27744.000000000004</v>
      </c>
      <c r="BB20" s="241">
        <v>0</v>
      </c>
      <c r="BC20" s="14">
        <v>350</v>
      </c>
      <c r="BD20" s="14">
        <f t="shared" ref="BD20:BD22" si="5">(BC20*0.0695)+(SUM((BC20+(BC20*0.0695))*0.00653))</f>
        <v>26.769342250000001</v>
      </c>
      <c r="BE20" s="15">
        <f>BB20+(BC20*48)+(BD20*48)</f>
        <v>18084.928427999999</v>
      </c>
      <c r="BF20" s="16"/>
      <c r="BG20" s="14">
        <v>500</v>
      </c>
      <c r="BH20" s="14">
        <f t="shared" si="1"/>
        <v>34.75</v>
      </c>
      <c r="BI20" s="15">
        <f>BF20+(BG20*48)+(BH20*48)</f>
        <v>25668</v>
      </c>
      <c r="BJ20" s="241" t="s">
        <v>313</v>
      </c>
      <c r="BK20" s="14" t="s">
        <v>313</v>
      </c>
      <c r="BL20" s="14" t="s">
        <v>313</v>
      </c>
      <c r="BM20" s="15" t="e">
        <f>BJ20+(BK20*48)+(BL20*48)</f>
        <v>#VALUE!</v>
      </c>
      <c r="BN20" s="241">
        <v>0</v>
      </c>
      <c r="BO20" s="14">
        <v>540.44000000000005</v>
      </c>
      <c r="BP20" s="14">
        <v>37.56</v>
      </c>
      <c r="BQ20" s="15">
        <f>BN20+(BO20*48)+(BP20*48)</f>
        <v>27744.000000000004</v>
      </c>
      <c r="BR20" s="241">
        <v>0</v>
      </c>
      <c r="BS20" s="14">
        <v>350</v>
      </c>
      <c r="BT20" s="14">
        <f t="shared" ref="BT20:BT22" si="6">(BS20*0.0695)+(SUM((BS20+(BS20*0.0695))*0.00653))</f>
        <v>26.769342250000001</v>
      </c>
      <c r="BU20" s="15">
        <f>BR20+(BS20*48)+(BT20*48)</f>
        <v>18084.928427999999</v>
      </c>
      <c r="BV20" s="166">
        <v>9414.7900000000009</v>
      </c>
      <c r="BW20" s="166">
        <v>340</v>
      </c>
      <c r="BX20" s="167">
        <f t="shared" ref="BX20:BX23" si="7">BW20*(0.06+0.0695)+7.94</f>
        <v>51.97</v>
      </c>
      <c r="BY20" s="15">
        <f>BV20+(BW20*48)+(BX20*48)</f>
        <v>28229.350000000002</v>
      </c>
      <c r="BZ20" s="241">
        <v>0</v>
      </c>
      <c r="CA20" s="14">
        <v>496.44</v>
      </c>
      <c r="CB20" s="14">
        <v>0</v>
      </c>
      <c r="CC20" s="15">
        <f>BZ20+(CA20*48)+(CB20*48)</f>
        <v>23829.119999999999</v>
      </c>
      <c r="CD20" s="241">
        <v>0</v>
      </c>
      <c r="CE20" s="14">
        <v>540.44000000000005</v>
      </c>
      <c r="CF20" s="14">
        <v>37.56</v>
      </c>
      <c r="CG20" s="15">
        <f>CD20+(CE20*48)+(CF20*48)</f>
        <v>27744.000000000004</v>
      </c>
      <c r="CH20" s="241">
        <v>0</v>
      </c>
      <c r="CI20" s="14">
        <v>350</v>
      </c>
      <c r="CJ20" s="14">
        <f t="shared" ref="CJ20:CJ22" si="8">(CI20*0.0695)+(SUM((CI20+(CI20*0.0695))*0.00653))</f>
        <v>26.769342250000001</v>
      </c>
      <c r="CK20" s="15">
        <f>CH20+(CI20*48)+(CJ20*48)</f>
        <v>18084.928427999999</v>
      </c>
      <c r="CL20" s="16"/>
      <c r="CM20" s="17"/>
      <c r="CN20" s="17"/>
      <c r="CO20" s="15">
        <f>CL20+(CM20*48)+(CN20*48)</f>
        <v>0</v>
      </c>
      <c r="CP20" s="16"/>
      <c r="CQ20" s="14">
        <v>500</v>
      </c>
      <c r="CR20" s="14">
        <f t="shared" si="2"/>
        <v>34.75</v>
      </c>
      <c r="CS20" s="15">
        <f>CP20+(CQ20*48)+(CR20*48)</f>
        <v>25668</v>
      </c>
      <c r="CT20" s="16"/>
      <c r="CU20" s="17"/>
      <c r="CV20" s="18"/>
      <c r="CW20" s="21">
        <f>CT20+(CU20*48)+(CV20*48)</f>
        <v>0</v>
      </c>
      <c r="CX20" s="405">
        <v>0</v>
      </c>
      <c r="CY20" s="391">
        <v>496.44</v>
      </c>
      <c r="CZ20" s="391">
        <v>0</v>
      </c>
      <c r="DA20" s="392">
        <f>CX20+(CY20*48)+(CZ20*48)</f>
        <v>23829.119999999999</v>
      </c>
      <c r="DB20" s="16"/>
      <c r="DC20" s="17">
        <v>1515</v>
      </c>
      <c r="DD20" s="18"/>
      <c r="DE20" s="15">
        <f>DB20+(DC20*48)+(DD20*48)</f>
        <v>72720</v>
      </c>
      <c r="DF20" s="241">
        <v>0</v>
      </c>
      <c r="DG20" s="14">
        <v>540.44000000000005</v>
      </c>
      <c r="DH20" s="14">
        <v>37.56</v>
      </c>
      <c r="DI20" s="15">
        <f>DF20+(DG20*48)+(DH20*48)</f>
        <v>27744.000000000004</v>
      </c>
      <c r="DJ20" s="241">
        <v>0</v>
      </c>
      <c r="DK20" s="14">
        <v>350</v>
      </c>
      <c r="DL20" s="14">
        <f t="shared" ref="DL20:DL22" si="9">(DK20*0.0695)+(SUM((DK20+(DK20*0.0695))*0.00653))</f>
        <v>26.769342250000001</v>
      </c>
      <c r="DM20" s="15">
        <f>DJ20+(DK20*48)+(DL20*48)</f>
        <v>18084.928427999999</v>
      </c>
      <c r="DN20" s="19"/>
      <c r="DO20" s="14">
        <v>500</v>
      </c>
      <c r="DP20" s="14">
        <f t="shared" si="3"/>
        <v>34.75</v>
      </c>
      <c r="DQ20" s="15">
        <f>DN20+(DO20*48)+(DP20*48)</f>
        <v>25668</v>
      </c>
      <c r="DR20" s="241">
        <v>0</v>
      </c>
      <c r="DS20" s="14">
        <v>496.44</v>
      </c>
      <c r="DT20" s="14">
        <v>0</v>
      </c>
      <c r="DU20" s="15">
        <f>DR20+(DS20*48)+(DT20*48)</f>
        <v>23829.119999999999</v>
      </c>
      <c r="DV20" s="241">
        <v>0</v>
      </c>
      <c r="DW20" s="14">
        <v>540.44000000000005</v>
      </c>
      <c r="DX20" s="14">
        <v>37.56</v>
      </c>
      <c r="DY20" s="15">
        <f>DV20+(DW20*48)+(DX20*48)</f>
        <v>27744.000000000004</v>
      </c>
      <c r="DZ20" s="245" t="s">
        <v>313</v>
      </c>
      <c r="EA20" s="245" t="s">
        <v>313</v>
      </c>
      <c r="EB20" s="245" t="s">
        <v>313</v>
      </c>
      <c r="EC20" s="15" t="e">
        <f>DZ20+(EA20*48)+(EB20*48)</f>
        <v>#VALUE!</v>
      </c>
      <c r="ED20" s="100"/>
      <c r="EE20" s="18"/>
      <c r="EF20" s="18"/>
      <c r="EG20" s="15">
        <f>ED20+(EE20*48)+(EF20*48)</f>
        <v>0</v>
      </c>
    </row>
    <row r="21" spans="1:137" s="3" customFormat="1" ht="15" customHeight="1" x14ac:dyDescent="0.3">
      <c r="A21" s="484"/>
      <c r="B21" s="487"/>
      <c r="C21" s="500"/>
      <c r="D21" s="33" t="s">
        <v>76</v>
      </c>
      <c r="E21" s="88" t="s">
        <v>9</v>
      </c>
      <c r="F21" s="439"/>
      <c r="G21" s="441"/>
      <c r="H21" s="458"/>
      <c r="I21" s="460"/>
      <c r="J21" s="439"/>
      <c r="K21" s="441"/>
      <c r="L21" s="458"/>
      <c r="M21" s="460"/>
      <c r="N21" s="439"/>
      <c r="O21" s="441"/>
      <c r="P21" s="439"/>
      <c r="Q21" s="441"/>
      <c r="R21" s="439"/>
      <c r="S21" s="441"/>
      <c r="T21" s="439"/>
      <c r="U21" s="441"/>
      <c r="V21" s="102"/>
      <c r="W21" s="14">
        <v>540</v>
      </c>
      <c r="X21" s="14">
        <f>W21*0.0695</f>
        <v>37.53</v>
      </c>
      <c r="Y21" s="15">
        <f>V21+(W21*48)+(X21*48)</f>
        <v>27721.439999999999</v>
      </c>
      <c r="Z21" s="241">
        <v>0</v>
      </c>
      <c r="AA21" s="14">
        <v>544.63</v>
      </c>
      <c r="AB21" s="14">
        <v>0</v>
      </c>
      <c r="AC21" s="15">
        <f>Z21+(AA21*48)+(AB21*48)</f>
        <v>26142.239999999998</v>
      </c>
      <c r="AD21" s="102"/>
      <c r="AE21" s="14"/>
      <c r="AF21" s="14"/>
      <c r="AG21" s="15">
        <f>AD21+(AE21*48)+(AF21*48)</f>
        <v>0</v>
      </c>
      <c r="AH21" s="241">
        <v>0</v>
      </c>
      <c r="AI21" s="14">
        <v>592.79999999999995</v>
      </c>
      <c r="AJ21" s="14">
        <v>41.2</v>
      </c>
      <c r="AK21" s="15">
        <f>AH21+(AI21*48)+(AJ21*48)</f>
        <v>30431.999999999996</v>
      </c>
      <c r="AL21" s="241">
        <v>0</v>
      </c>
      <c r="AM21" s="14">
        <v>425</v>
      </c>
      <c r="AN21" s="14">
        <f t="shared" si="4"/>
        <v>32.505629875000004</v>
      </c>
      <c r="AO21" s="15">
        <f>AL21+(AM21*48)+(AN21*48)</f>
        <v>21960.270234</v>
      </c>
      <c r="AP21" s="227"/>
      <c r="AQ21" s="14">
        <v>540</v>
      </c>
      <c r="AR21" s="14">
        <f t="shared" si="0"/>
        <v>37.53</v>
      </c>
      <c r="AS21" s="15">
        <f>AP21+(AQ21*48)+(AR21*48)</f>
        <v>27721.439999999999</v>
      </c>
      <c r="AT21" s="14">
        <v>0</v>
      </c>
      <c r="AU21" s="14">
        <v>544.63</v>
      </c>
      <c r="AV21" s="14">
        <v>0</v>
      </c>
      <c r="AW21" s="15">
        <f>AT21+(AU21*48)+(AV21*48)</f>
        <v>26142.239999999998</v>
      </c>
      <c r="AX21" s="241">
        <v>0</v>
      </c>
      <c r="AY21" s="14">
        <v>592.79999999999995</v>
      </c>
      <c r="AZ21" s="14">
        <v>41.2</v>
      </c>
      <c r="BA21" s="15">
        <f>AX21+(AY21*48)+(AZ21*48)</f>
        <v>30431.999999999996</v>
      </c>
      <c r="BB21" s="241">
        <v>0</v>
      </c>
      <c r="BC21" s="14">
        <v>425</v>
      </c>
      <c r="BD21" s="14">
        <f t="shared" si="5"/>
        <v>32.505629875000004</v>
      </c>
      <c r="BE21" s="15">
        <f>BB21+(BC21*48)+(BD21*48)</f>
        <v>21960.270234</v>
      </c>
      <c r="BF21" s="16"/>
      <c r="BG21" s="14">
        <v>540</v>
      </c>
      <c r="BH21" s="14">
        <f t="shared" si="1"/>
        <v>37.53</v>
      </c>
      <c r="BI21" s="15">
        <f>BF21+(BG21*48)+(BH21*48)</f>
        <v>27721.439999999999</v>
      </c>
      <c r="BJ21" s="241" t="s">
        <v>313</v>
      </c>
      <c r="BK21" s="14" t="s">
        <v>313</v>
      </c>
      <c r="BL21" s="14" t="s">
        <v>313</v>
      </c>
      <c r="BM21" s="15" t="e">
        <f>BJ21+(BK21*48)+(BL21*48)</f>
        <v>#VALUE!</v>
      </c>
      <c r="BN21" s="241">
        <v>0</v>
      </c>
      <c r="BO21" s="14">
        <v>592.79999999999995</v>
      </c>
      <c r="BP21" s="14">
        <v>41.2</v>
      </c>
      <c r="BQ21" s="15">
        <f>BN21+(BO21*48)+(BP21*48)</f>
        <v>30431.999999999996</v>
      </c>
      <c r="BR21" s="241">
        <v>0</v>
      </c>
      <c r="BS21" s="14">
        <v>425</v>
      </c>
      <c r="BT21" s="14">
        <f t="shared" si="6"/>
        <v>32.505629875000004</v>
      </c>
      <c r="BU21" s="15">
        <f>BR21+(BS21*48)+(BT21*48)</f>
        <v>21960.270234</v>
      </c>
      <c r="BV21" s="166">
        <v>9414.7900000000009</v>
      </c>
      <c r="BW21" s="166">
        <v>340</v>
      </c>
      <c r="BX21" s="167">
        <f t="shared" si="7"/>
        <v>51.97</v>
      </c>
      <c r="BY21" s="15">
        <f>BV21+(BW21*48)+(BX21*48)</f>
        <v>28229.350000000002</v>
      </c>
      <c r="BZ21" s="241">
        <v>0</v>
      </c>
      <c r="CA21" s="14">
        <v>544.63</v>
      </c>
      <c r="CB21" s="14">
        <v>0</v>
      </c>
      <c r="CC21" s="15">
        <f>BZ21+(CA21*48)+(CB21*48)</f>
        <v>26142.239999999998</v>
      </c>
      <c r="CD21" s="241">
        <v>0</v>
      </c>
      <c r="CE21" s="14">
        <v>592.79999999999995</v>
      </c>
      <c r="CF21" s="14">
        <v>41.2</v>
      </c>
      <c r="CG21" s="15">
        <f>CD21+(CE21*48)+(CF21*48)</f>
        <v>30431.999999999996</v>
      </c>
      <c r="CH21" s="241">
        <v>0</v>
      </c>
      <c r="CI21" s="14">
        <v>425</v>
      </c>
      <c r="CJ21" s="14">
        <f t="shared" si="8"/>
        <v>32.505629875000004</v>
      </c>
      <c r="CK21" s="15">
        <f>CH21+(CI21*48)+(CJ21*48)</f>
        <v>21960.270234</v>
      </c>
      <c r="CL21" s="16"/>
      <c r="CM21" s="17"/>
      <c r="CN21" s="17"/>
      <c r="CO21" s="15">
        <f>CL21+(CM21*48)+(CN21*48)</f>
        <v>0</v>
      </c>
      <c r="CP21" s="16"/>
      <c r="CQ21" s="14">
        <v>540</v>
      </c>
      <c r="CR21" s="14">
        <f t="shared" si="2"/>
        <v>37.53</v>
      </c>
      <c r="CS21" s="15">
        <f>CP21+(CQ21*48)+(CR21*48)</f>
        <v>27721.439999999999</v>
      </c>
      <c r="CT21" s="16"/>
      <c r="CU21" s="17"/>
      <c r="CV21" s="18"/>
      <c r="CW21" s="21">
        <f>CT21+(CU21*48)+(CV21*48)</f>
        <v>0</v>
      </c>
      <c r="CX21" s="405">
        <v>0</v>
      </c>
      <c r="CY21" s="391">
        <v>544.63</v>
      </c>
      <c r="CZ21" s="391">
        <v>0</v>
      </c>
      <c r="DA21" s="392">
        <f>CX21+(CY21*48)+(CZ21*48)</f>
        <v>26142.239999999998</v>
      </c>
      <c r="DB21" s="16"/>
      <c r="DC21" s="17">
        <v>1715</v>
      </c>
      <c r="DD21" s="18"/>
      <c r="DE21" s="15">
        <f>DB21+(DC21*48)+(DD21*48)</f>
        <v>82320</v>
      </c>
      <c r="DF21" s="241">
        <v>0</v>
      </c>
      <c r="DG21" s="14">
        <v>592.79999999999995</v>
      </c>
      <c r="DH21" s="14">
        <v>41.2</v>
      </c>
      <c r="DI21" s="15">
        <f>DF21+(DG21*48)+(DH21*48)</f>
        <v>30431.999999999996</v>
      </c>
      <c r="DJ21" s="241">
        <v>0</v>
      </c>
      <c r="DK21" s="14">
        <v>425</v>
      </c>
      <c r="DL21" s="14">
        <f t="shared" si="9"/>
        <v>32.505629875000004</v>
      </c>
      <c r="DM21" s="15">
        <f>DJ21+(DK21*48)+(DL21*48)</f>
        <v>21960.270234</v>
      </c>
      <c r="DN21" s="19"/>
      <c r="DO21" s="14">
        <v>540</v>
      </c>
      <c r="DP21" s="14">
        <f t="shared" si="3"/>
        <v>37.53</v>
      </c>
      <c r="DQ21" s="15">
        <f>DN21+(DO21*48)+(DP21*48)</f>
        <v>27721.439999999999</v>
      </c>
      <c r="DR21" s="241">
        <v>0</v>
      </c>
      <c r="DS21" s="14">
        <v>544.63</v>
      </c>
      <c r="DT21" s="14">
        <v>0</v>
      </c>
      <c r="DU21" s="15">
        <f>DR21+(DS21*48)+(DT21*48)</f>
        <v>26142.239999999998</v>
      </c>
      <c r="DV21" s="241">
        <v>0</v>
      </c>
      <c r="DW21" s="14">
        <v>592.79999999999995</v>
      </c>
      <c r="DX21" s="14">
        <v>41.2</v>
      </c>
      <c r="DY21" s="15">
        <f>DV21+(DW21*48)+(DX21*48)</f>
        <v>30431.999999999996</v>
      </c>
      <c r="DZ21" s="245" t="s">
        <v>313</v>
      </c>
      <c r="EA21" s="245" t="s">
        <v>313</v>
      </c>
      <c r="EB21" s="245" t="s">
        <v>313</v>
      </c>
      <c r="EC21" s="15" t="e">
        <f>DZ21+(EA21*48)+(EB21*48)</f>
        <v>#VALUE!</v>
      </c>
      <c r="ED21" s="100"/>
      <c r="EE21" s="18"/>
      <c r="EF21" s="18"/>
      <c r="EG21" s="15">
        <f>ED21+(EE21*48)+(EF21*48)</f>
        <v>0</v>
      </c>
    </row>
    <row r="22" spans="1:137" s="3" customFormat="1" ht="15" customHeight="1" x14ac:dyDescent="0.3">
      <c r="A22" s="484"/>
      <c r="B22" s="487"/>
      <c r="C22" s="500"/>
      <c r="D22" s="33" t="s">
        <v>77</v>
      </c>
      <c r="E22" s="88" t="s">
        <v>32</v>
      </c>
      <c r="F22" s="439"/>
      <c r="G22" s="441"/>
      <c r="H22" s="458"/>
      <c r="I22" s="460"/>
      <c r="J22" s="439"/>
      <c r="K22" s="441"/>
      <c r="L22" s="458"/>
      <c r="M22" s="460"/>
      <c r="N22" s="439"/>
      <c r="O22" s="441"/>
      <c r="P22" s="439"/>
      <c r="Q22" s="441"/>
      <c r="R22" s="439"/>
      <c r="S22" s="441"/>
      <c r="T22" s="439"/>
      <c r="U22" s="441"/>
      <c r="V22" s="102"/>
      <c r="W22" s="14">
        <v>575</v>
      </c>
      <c r="X22" s="14">
        <f>W22*0.0695</f>
        <v>39.962500000000006</v>
      </c>
      <c r="Y22" s="15">
        <f>V22+(W22*48)+(X22*48)</f>
        <v>29518.2</v>
      </c>
      <c r="Z22" s="241">
        <v>0</v>
      </c>
      <c r="AA22" s="14">
        <v>586.53</v>
      </c>
      <c r="AB22" s="14">
        <v>0</v>
      </c>
      <c r="AC22" s="15">
        <f>Z22+(AA22*48)+(AB22*48)</f>
        <v>28153.439999999999</v>
      </c>
      <c r="AD22" s="102"/>
      <c r="AE22" s="14"/>
      <c r="AF22" s="14"/>
      <c r="AG22" s="15">
        <f>AD22+(AE22*48)+(AF22*48)</f>
        <v>0</v>
      </c>
      <c r="AH22" s="241">
        <v>0</v>
      </c>
      <c r="AI22" s="14">
        <v>639.54999999999995</v>
      </c>
      <c r="AJ22" s="14">
        <v>44.45</v>
      </c>
      <c r="AK22" s="15">
        <f>AH22+(AI22*48)+(AJ22*48)</f>
        <v>32832</v>
      </c>
      <c r="AL22" s="103">
        <v>0</v>
      </c>
      <c r="AM22" s="14">
        <v>495</v>
      </c>
      <c r="AN22" s="14">
        <f t="shared" si="4"/>
        <v>37.859498325000004</v>
      </c>
      <c r="AO22" s="15">
        <f>AL22+(AM22*48)+(AN22*48)</f>
        <v>25577.2559196</v>
      </c>
      <c r="AP22" s="227"/>
      <c r="AQ22" s="14">
        <v>575</v>
      </c>
      <c r="AR22" s="14">
        <f t="shared" si="0"/>
        <v>39.962500000000006</v>
      </c>
      <c r="AS22" s="15">
        <f>AP22+(AQ22*48)+(AR22*48)</f>
        <v>29518.2</v>
      </c>
      <c r="AT22" s="14">
        <v>0</v>
      </c>
      <c r="AU22" s="14">
        <v>586.53</v>
      </c>
      <c r="AV22" s="14">
        <v>0</v>
      </c>
      <c r="AW22" s="15">
        <f>AT22+(AU22*48)+(AV22*48)</f>
        <v>28153.439999999999</v>
      </c>
      <c r="AX22" s="241">
        <v>0</v>
      </c>
      <c r="AY22" s="14">
        <v>639.54999999999995</v>
      </c>
      <c r="AZ22" s="14">
        <v>44.45</v>
      </c>
      <c r="BA22" s="15">
        <f>AX22+(AY22*48)+(AZ22*48)</f>
        <v>32832</v>
      </c>
      <c r="BB22" s="103">
        <v>0</v>
      </c>
      <c r="BC22" s="14">
        <v>495</v>
      </c>
      <c r="BD22" s="14">
        <f t="shared" si="5"/>
        <v>37.859498325000004</v>
      </c>
      <c r="BE22" s="15">
        <f>BB22+(BC22*48)+(BD22*48)</f>
        <v>25577.2559196</v>
      </c>
      <c r="BF22" s="16"/>
      <c r="BG22" s="14">
        <v>575</v>
      </c>
      <c r="BH22" s="14">
        <f t="shared" si="1"/>
        <v>39.962500000000006</v>
      </c>
      <c r="BI22" s="15">
        <f>BF22+(BG22*48)+(BH22*48)</f>
        <v>29518.2</v>
      </c>
      <c r="BJ22" s="241" t="s">
        <v>313</v>
      </c>
      <c r="BK22" s="14" t="s">
        <v>313</v>
      </c>
      <c r="BL22" s="14" t="s">
        <v>313</v>
      </c>
      <c r="BM22" s="15" t="e">
        <f>BJ22+(BK22*48)+(BL22*48)</f>
        <v>#VALUE!</v>
      </c>
      <c r="BN22" s="241">
        <v>0</v>
      </c>
      <c r="BO22" s="14">
        <v>639.54999999999995</v>
      </c>
      <c r="BP22" s="14">
        <v>44.45</v>
      </c>
      <c r="BQ22" s="15">
        <f>BN22+(BO22*48)+(BP22*48)</f>
        <v>32832</v>
      </c>
      <c r="BR22" s="103">
        <v>0</v>
      </c>
      <c r="BS22" s="14">
        <v>495</v>
      </c>
      <c r="BT22" s="14">
        <f t="shared" si="6"/>
        <v>37.859498325000004</v>
      </c>
      <c r="BU22" s="15">
        <f>BR22+(BS22*48)+(BT22*48)</f>
        <v>25577.2559196</v>
      </c>
      <c r="BV22" s="166">
        <v>9414.7900000000009</v>
      </c>
      <c r="BW22" s="166">
        <v>465</v>
      </c>
      <c r="BX22" s="167">
        <f t="shared" si="7"/>
        <v>68.157499999999999</v>
      </c>
      <c r="BY22" s="15">
        <f>BV22+(BW22*48)+(BX22*48)</f>
        <v>35006.35</v>
      </c>
      <c r="BZ22" s="241">
        <v>0</v>
      </c>
      <c r="CA22" s="14">
        <v>586.53</v>
      </c>
      <c r="CB22" s="14">
        <v>0</v>
      </c>
      <c r="CC22" s="15">
        <f>BZ22+(CA22*48)+(CB22*48)</f>
        <v>28153.439999999999</v>
      </c>
      <c r="CD22" s="241">
        <v>0</v>
      </c>
      <c r="CE22" s="14">
        <v>639.54999999999995</v>
      </c>
      <c r="CF22" s="14">
        <v>44.45</v>
      </c>
      <c r="CG22" s="15">
        <f>CD22+(CE22*48)+(CF22*48)</f>
        <v>32832</v>
      </c>
      <c r="CH22" s="103">
        <v>0</v>
      </c>
      <c r="CI22" s="14">
        <v>495</v>
      </c>
      <c r="CJ22" s="14">
        <f t="shared" si="8"/>
        <v>37.859498325000004</v>
      </c>
      <c r="CK22" s="15">
        <f>CH22+(CI22*48)+(CJ22*48)</f>
        <v>25577.2559196</v>
      </c>
      <c r="CL22" s="16"/>
      <c r="CM22" s="17"/>
      <c r="CN22" s="17"/>
      <c r="CO22" s="15">
        <f>CL22+(CM22*48)+(CN22*48)</f>
        <v>0</v>
      </c>
      <c r="CP22" s="16"/>
      <c r="CQ22" s="14">
        <v>575</v>
      </c>
      <c r="CR22" s="14">
        <f t="shared" si="2"/>
        <v>39.962500000000006</v>
      </c>
      <c r="CS22" s="15">
        <f>CP22+(CQ22*48)+(CR22*48)</f>
        <v>29518.2</v>
      </c>
      <c r="CT22" s="16"/>
      <c r="CU22" s="17"/>
      <c r="CV22" s="18"/>
      <c r="CW22" s="21">
        <f>CT22+(CU22*48)+(CV22*48)</f>
        <v>0</v>
      </c>
      <c r="CX22" s="405">
        <v>0</v>
      </c>
      <c r="CY22" s="391">
        <v>586.53</v>
      </c>
      <c r="CZ22" s="391">
        <v>0</v>
      </c>
      <c r="DA22" s="392">
        <f>CX22+(CY22*48)+(CZ22*48)</f>
        <v>28153.439999999999</v>
      </c>
      <c r="DB22" s="16"/>
      <c r="DC22" s="17">
        <v>1915</v>
      </c>
      <c r="DD22" s="18"/>
      <c r="DE22" s="15">
        <f>DB22+(DC22*48)+(DD22*48)</f>
        <v>91920</v>
      </c>
      <c r="DF22" s="241">
        <v>0</v>
      </c>
      <c r="DG22" s="14">
        <v>639.54999999999995</v>
      </c>
      <c r="DH22" s="14">
        <v>44.45</v>
      </c>
      <c r="DI22" s="15">
        <f>DF22+(DG22*48)+(DH22*48)</f>
        <v>32832</v>
      </c>
      <c r="DJ22" s="103">
        <v>0</v>
      </c>
      <c r="DK22" s="14">
        <v>495</v>
      </c>
      <c r="DL22" s="14">
        <f t="shared" si="9"/>
        <v>37.859498325000004</v>
      </c>
      <c r="DM22" s="15">
        <f>DJ22+(DK22*48)+(DL22*48)</f>
        <v>25577.2559196</v>
      </c>
      <c r="DN22" s="19"/>
      <c r="DO22" s="14">
        <v>575</v>
      </c>
      <c r="DP22" s="14">
        <f t="shared" si="3"/>
        <v>39.962500000000006</v>
      </c>
      <c r="DQ22" s="15">
        <f>DN22+(DO22*48)+(DP22*48)</f>
        <v>29518.2</v>
      </c>
      <c r="DR22" s="241">
        <v>0</v>
      </c>
      <c r="DS22" s="14">
        <v>586.53</v>
      </c>
      <c r="DT22" s="14">
        <v>0</v>
      </c>
      <c r="DU22" s="15">
        <f>DR22+(DS22*48)+(DT22*48)</f>
        <v>28153.439999999999</v>
      </c>
      <c r="DV22" s="241">
        <v>0</v>
      </c>
      <c r="DW22" s="14">
        <v>639.54999999999995</v>
      </c>
      <c r="DX22" s="14">
        <v>44.45</v>
      </c>
      <c r="DY22" s="15">
        <f>DV22+(DW22*48)+(DX22*48)</f>
        <v>32832</v>
      </c>
      <c r="DZ22" s="245" t="s">
        <v>313</v>
      </c>
      <c r="EA22" s="245" t="s">
        <v>313</v>
      </c>
      <c r="EB22" s="245" t="s">
        <v>313</v>
      </c>
      <c r="EC22" s="15" t="e">
        <f>DZ22+(EA22*48)+(EB22*48)</f>
        <v>#VALUE!</v>
      </c>
      <c r="ED22" s="100"/>
      <c r="EE22" s="18"/>
      <c r="EF22" s="18"/>
      <c r="EG22" s="15">
        <f>ED22+(EE22*48)+(EF22*48)</f>
        <v>0</v>
      </c>
    </row>
    <row r="23" spans="1:137" s="3" customFormat="1" ht="15" customHeight="1" x14ac:dyDescent="0.3">
      <c r="A23" s="484"/>
      <c r="B23" s="431" t="s">
        <v>319</v>
      </c>
      <c r="C23" s="500"/>
      <c r="D23" s="173" t="s">
        <v>45</v>
      </c>
      <c r="E23" s="88" t="s">
        <v>48</v>
      </c>
      <c r="F23" s="439"/>
      <c r="G23" s="441"/>
      <c r="H23" s="458"/>
      <c r="I23" s="460"/>
      <c r="J23" s="439"/>
      <c r="K23" s="441"/>
      <c r="L23" s="458"/>
      <c r="M23" s="460"/>
      <c r="N23" s="439"/>
      <c r="O23" s="441"/>
      <c r="P23" s="439"/>
      <c r="Q23" s="441"/>
      <c r="R23" s="439"/>
      <c r="S23" s="441"/>
      <c r="T23" s="439"/>
      <c r="U23" s="441"/>
      <c r="V23" s="102"/>
      <c r="W23" s="14">
        <v>700</v>
      </c>
      <c r="X23" s="14">
        <f>W23*0.0695</f>
        <v>48.650000000000006</v>
      </c>
      <c r="Y23" s="15">
        <f>V23+(W23*48)+(X23*48)</f>
        <v>35935.199999999997</v>
      </c>
      <c r="Z23" s="241">
        <v>0</v>
      </c>
      <c r="AA23" s="14">
        <v>727.78</v>
      </c>
      <c r="AB23" s="14">
        <v>0</v>
      </c>
      <c r="AC23" s="15">
        <f>Z23+(AA23*48)+(AB23*48)</f>
        <v>34933.440000000002</v>
      </c>
      <c r="AD23" s="102"/>
      <c r="AE23" s="14"/>
      <c r="AF23" s="14"/>
      <c r="AG23" s="15">
        <f>AD23+(AE23*48)+(AF23*48)</f>
        <v>0</v>
      </c>
      <c r="AH23" s="241">
        <v>0</v>
      </c>
      <c r="AI23" s="14">
        <v>792.89</v>
      </c>
      <c r="AJ23" s="14">
        <v>55.11</v>
      </c>
      <c r="AK23" s="15">
        <f>AH23+(AI23*48)+(AJ23*48)</f>
        <v>40704</v>
      </c>
      <c r="AL23" s="241">
        <v>0</v>
      </c>
      <c r="AM23" s="14">
        <v>585</v>
      </c>
      <c r="AN23" s="14">
        <f>(AM23*0.0695)+(SUM((AM23+(AM23*0.0695))*0.00653))</f>
        <v>44.743043475000007</v>
      </c>
      <c r="AO23" s="15">
        <f>AL23+(AM23*48)+(AN23*48)</f>
        <v>30227.6660868</v>
      </c>
      <c r="AP23" s="227"/>
      <c r="AQ23" s="14">
        <v>700</v>
      </c>
      <c r="AR23" s="14">
        <f>AQ23*0.0695</f>
        <v>48.650000000000006</v>
      </c>
      <c r="AS23" s="15">
        <f>AP23+(AQ23*48)+(AR23*48)</f>
        <v>35935.199999999997</v>
      </c>
      <c r="AT23" s="14">
        <v>0</v>
      </c>
      <c r="AU23" s="14">
        <v>727.78</v>
      </c>
      <c r="AV23" s="14">
        <v>0</v>
      </c>
      <c r="AW23" s="15">
        <f>AT23+(AU23*48)+(AV23*48)</f>
        <v>34933.440000000002</v>
      </c>
      <c r="AX23" s="241">
        <v>0</v>
      </c>
      <c r="AY23" s="14">
        <v>792.89</v>
      </c>
      <c r="AZ23" s="14">
        <v>55.11</v>
      </c>
      <c r="BA23" s="15">
        <f>AX23+(AY23*48)+(AZ23*48)</f>
        <v>40704</v>
      </c>
      <c r="BB23" s="241">
        <v>0</v>
      </c>
      <c r="BC23" s="14">
        <v>585</v>
      </c>
      <c r="BD23" s="14">
        <f>(BC23*0.0695)+(SUM((BC23+(BC23*0.0695))*0.00653))</f>
        <v>44.743043475000007</v>
      </c>
      <c r="BE23" s="15">
        <f>BB23+(BC23*48)+(BD23*48)</f>
        <v>30227.6660868</v>
      </c>
      <c r="BF23" s="16"/>
      <c r="BG23" s="14">
        <v>700</v>
      </c>
      <c r="BH23" s="14">
        <f t="shared" si="1"/>
        <v>48.650000000000006</v>
      </c>
      <c r="BI23" s="15">
        <f>BF23+(BG23*48)+(BH23*48)</f>
        <v>35935.199999999997</v>
      </c>
      <c r="BJ23" s="241" t="s">
        <v>313</v>
      </c>
      <c r="BK23" s="14" t="s">
        <v>313</v>
      </c>
      <c r="BL23" s="14" t="s">
        <v>313</v>
      </c>
      <c r="BM23" s="15" t="e">
        <f>BJ23+(BK23*48)+(BL23*48)</f>
        <v>#VALUE!</v>
      </c>
      <c r="BN23" s="241">
        <v>0</v>
      </c>
      <c r="BO23" s="14">
        <v>792.89</v>
      </c>
      <c r="BP23" s="14">
        <v>55.11</v>
      </c>
      <c r="BQ23" s="15">
        <f>BN23+(BO23*48)+(BP23*48)</f>
        <v>40704</v>
      </c>
      <c r="BR23" s="241">
        <v>0</v>
      </c>
      <c r="BS23" s="14">
        <v>585</v>
      </c>
      <c r="BT23" s="14">
        <f>(BS23*0.0695)+(SUM((BS23+(BS23*0.0695))*0.00653))</f>
        <v>44.743043475000007</v>
      </c>
      <c r="BU23" s="15">
        <f>BR23+(BS23*48)+(BT23*48)</f>
        <v>30227.6660868</v>
      </c>
      <c r="BV23" s="166">
        <v>9414.7900000000009</v>
      </c>
      <c r="BW23" s="166">
        <v>465</v>
      </c>
      <c r="BX23" s="167">
        <f t="shared" si="7"/>
        <v>68.157499999999999</v>
      </c>
      <c r="BY23" s="15">
        <f>BV23+(BW23*48)+(BX23*48)</f>
        <v>35006.35</v>
      </c>
      <c r="BZ23" s="241">
        <v>0</v>
      </c>
      <c r="CA23" s="14">
        <v>727.78</v>
      </c>
      <c r="CB23" s="14">
        <v>0</v>
      </c>
      <c r="CC23" s="15">
        <f>BZ23+(CA23*48)+(CB23*48)</f>
        <v>34933.440000000002</v>
      </c>
      <c r="CD23" s="241">
        <v>0</v>
      </c>
      <c r="CE23" s="14">
        <v>792.89</v>
      </c>
      <c r="CF23" s="14">
        <v>55.11</v>
      </c>
      <c r="CG23" s="15">
        <f>CD23+(CE23*48)+(CF23*48)</f>
        <v>40704</v>
      </c>
      <c r="CH23" s="241">
        <v>0</v>
      </c>
      <c r="CI23" s="14">
        <v>585</v>
      </c>
      <c r="CJ23" s="14">
        <f>(CI23*0.0695)+(SUM((CI23+(CI23*0.0695))*0.00653))</f>
        <v>44.743043475000007</v>
      </c>
      <c r="CK23" s="15">
        <f>CH23+(CI23*48)+(CJ23*48)</f>
        <v>30227.6660868</v>
      </c>
      <c r="CL23" s="16"/>
      <c r="CM23" s="17"/>
      <c r="CN23" s="17"/>
      <c r="CO23" s="15">
        <f>CL23+(CM23*48)+(CN23*48)</f>
        <v>0</v>
      </c>
      <c r="CP23" s="16"/>
      <c r="CQ23" s="14">
        <v>700</v>
      </c>
      <c r="CR23" s="14">
        <f t="shared" si="2"/>
        <v>48.650000000000006</v>
      </c>
      <c r="CS23" s="15">
        <f>CP23+(CQ23*48)+(CR23*48)</f>
        <v>35935.199999999997</v>
      </c>
      <c r="CT23" s="16"/>
      <c r="CU23" s="17"/>
      <c r="CV23" s="18"/>
      <c r="CW23" s="21">
        <f>CT23+(CU23*48)+(CV23*48)</f>
        <v>0</v>
      </c>
      <c r="CX23" s="405">
        <v>0</v>
      </c>
      <c r="CY23" s="391">
        <v>727.78</v>
      </c>
      <c r="CZ23" s="391">
        <v>0</v>
      </c>
      <c r="DA23" s="392">
        <f>CX23+(CY23*48)+(CZ23*48)</f>
        <v>34933.440000000002</v>
      </c>
      <c r="DB23" s="16"/>
      <c r="DC23" s="17">
        <v>2000</v>
      </c>
      <c r="DD23" s="18"/>
      <c r="DE23" s="15">
        <f>DB23+(DC23*48)+(DD23*48)</f>
        <v>96000</v>
      </c>
      <c r="DF23" s="241">
        <v>0</v>
      </c>
      <c r="DG23" s="14">
        <v>792.89</v>
      </c>
      <c r="DH23" s="14">
        <v>55.11</v>
      </c>
      <c r="DI23" s="15">
        <f>DF23+(DG23*48)+(DH23*48)</f>
        <v>40704</v>
      </c>
      <c r="DJ23" s="241">
        <v>0</v>
      </c>
      <c r="DK23" s="14">
        <v>585</v>
      </c>
      <c r="DL23" s="14">
        <f>(DK23*0.0695)+(SUM((DK23+(DK23*0.0695))*0.00653))</f>
        <v>44.743043475000007</v>
      </c>
      <c r="DM23" s="15">
        <f>DJ23+(DK23*48)+(DL23*48)</f>
        <v>30227.6660868</v>
      </c>
      <c r="DN23" s="19"/>
      <c r="DO23" s="14">
        <v>700</v>
      </c>
      <c r="DP23" s="14">
        <f t="shared" si="3"/>
        <v>48.650000000000006</v>
      </c>
      <c r="DQ23" s="15">
        <f>DN23+(DO23*48)+(DP23*48)</f>
        <v>35935.199999999997</v>
      </c>
      <c r="DR23" s="241">
        <v>0</v>
      </c>
      <c r="DS23" s="14">
        <v>727.78</v>
      </c>
      <c r="DT23" s="14">
        <v>0</v>
      </c>
      <c r="DU23" s="15">
        <f>DR23+(DS23*48)+(DT23*48)</f>
        <v>34933.440000000002</v>
      </c>
      <c r="DV23" s="241">
        <v>0</v>
      </c>
      <c r="DW23" s="14">
        <v>792.89</v>
      </c>
      <c r="DX23" s="14">
        <v>55.11</v>
      </c>
      <c r="DY23" s="15">
        <f>DV23+(DW23*48)+(DX23*48)</f>
        <v>40704</v>
      </c>
      <c r="DZ23" s="245" t="s">
        <v>313</v>
      </c>
      <c r="EA23" s="245" t="s">
        <v>313</v>
      </c>
      <c r="EB23" s="245" t="s">
        <v>313</v>
      </c>
      <c r="EC23" s="15" t="e">
        <f>DZ23+(EA23*48)+(EB23*48)</f>
        <v>#VALUE!</v>
      </c>
      <c r="ED23" s="100"/>
      <c r="EE23" s="18"/>
      <c r="EF23" s="18"/>
      <c r="EG23" s="15">
        <f>ED23+(EE23*48)+(EF23*48)</f>
        <v>0</v>
      </c>
    </row>
    <row r="24" spans="1:137" s="3" customFormat="1" ht="15" customHeight="1" thickBot="1" x14ac:dyDescent="0.35">
      <c r="A24" s="485"/>
      <c r="B24" s="432"/>
      <c r="C24" s="501"/>
      <c r="D24" s="171"/>
      <c r="E24" s="172"/>
      <c r="F24" s="265"/>
      <c r="G24" s="266"/>
      <c r="H24" s="265"/>
      <c r="I24" s="266"/>
      <c r="J24" s="265"/>
      <c r="K24" s="266"/>
      <c r="L24" s="265"/>
      <c r="M24" s="266"/>
      <c r="N24" s="265"/>
      <c r="O24" s="266"/>
      <c r="P24" s="265"/>
      <c r="Q24" s="266"/>
      <c r="R24" s="265"/>
      <c r="S24" s="266"/>
      <c r="T24" s="265"/>
      <c r="U24" s="266"/>
      <c r="V24" s="217"/>
      <c r="W24" s="170"/>
      <c r="X24" s="170"/>
      <c r="Y24" s="101">
        <f>SUM(Y19+Y20+Y21+Y22+Y23)</f>
        <v>141174</v>
      </c>
      <c r="Z24" s="217"/>
      <c r="AA24" s="170"/>
      <c r="AB24" s="170"/>
      <c r="AC24" s="101">
        <f>SUM(AC19+AC20+AC21+AC22+AC23)</f>
        <v>134377.44</v>
      </c>
      <c r="AD24" s="217"/>
      <c r="AE24" s="170"/>
      <c r="AF24" s="170"/>
      <c r="AG24" s="101"/>
      <c r="AH24" s="217"/>
      <c r="AI24" s="170"/>
      <c r="AJ24" s="170"/>
      <c r="AK24" s="101">
        <f>SUM(AK19+AK20+AK21+AK22+AK23)</f>
        <v>156528</v>
      </c>
      <c r="AL24" s="217"/>
      <c r="AM24" s="170"/>
      <c r="AN24" s="170"/>
      <c r="AO24" s="314">
        <f>SUM(AO19+AO20+AO21+AO22+AO23)</f>
        <v>112126.55625360001</v>
      </c>
      <c r="AP24" s="217"/>
      <c r="AQ24" s="170"/>
      <c r="AR24" s="170"/>
      <c r="AS24" s="101">
        <f>SUM(AS19+AS20+AS21+AS22+AS23)</f>
        <v>141174</v>
      </c>
      <c r="AT24" s="217"/>
      <c r="AU24" s="170"/>
      <c r="AV24" s="170"/>
      <c r="AW24" s="101">
        <f>SUM(AW19+AW20+AW21+AW22+AW23)</f>
        <v>134377.44</v>
      </c>
      <c r="AX24" s="217"/>
      <c r="AY24" s="170"/>
      <c r="AZ24" s="170"/>
      <c r="BA24" s="101">
        <f>SUM(BA19+BA20+BA21+BA22+BA23)</f>
        <v>156528</v>
      </c>
      <c r="BB24" s="217"/>
      <c r="BC24" s="170"/>
      <c r="BD24" s="170"/>
      <c r="BE24" s="314">
        <f>SUM(BE19+BE20+BE21+BE22+BE23)</f>
        <v>112126.55625360001</v>
      </c>
      <c r="BF24" s="206"/>
      <c r="BG24" s="170"/>
      <c r="BH24" s="170"/>
      <c r="BI24" s="101">
        <f>SUM(BI19+BI20+BI21+BI22+BI23)</f>
        <v>141174</v>
      </c>
      <c r="BJ24" s="206"/>
      <c r="BK24" s="207"/>
      <c r="BL24" s="207"/>
      <c r="BM24" s="253" t="s">
        <v>313</v>
      </c>
      <c r="BN24" s="206"/>
      <c r="BO24" s="207"/>
      <c r="BP24" s="207"/>
      <c r="BQ24" s="101">
        <f>SUM(BQ19+BQ20+BQ21+BQ22+BQ23)</f>
        <v>156528</v>
      </c>
      <c r="BR24" s="206"/>
      <c r="BS24" s="207"/>
      <c r="BT24" s="207"/>
      <c r="BU24" s="314">
        <f>SUM(BU19+BU20+BU21+BU22+BU23)</f>
        <v>112126.55625360001</v>
      </c>
      <c r="BV24" s="206"/>
      <c r="BW24" s="207"/>
      <c r="BX24" s="207"/>
      <c r="BY24" s="101">
        <f>SUM(BY19+BY20+BY21+BY22+BY23)</f>
        <v>154700.75</v>
      </c>
      <c r="BZ24" s="206"/>
      <c r="CA24" s="207"/>
      <c r="CB24" s="207"/>
      <c r="CC24" s="101">
        <f>SUM(CC19+CC20+CC21+CC22+CC23)</f>
        <v>134377.44</v>
      </c>
      <c r="CD24" s="206"/>
      <c r="CE24" s="207"/>
      <c r="CF24" s="207"/>
      <c r="CG24" s="101">
        <f>SUM(CG19+CG20+CG21+CG22+CG23)</f>
        <v>156528</v>
      </c>
      <c r="CH24" s="206"/>
      <c r="CI24" s="207"/>
      <c r="CJ24" s="207"/>
      <c r="CK24" s="314">
        <f>SUM(CK19+CK20+CK21+CK22+CK23)</f>
        <v>112126.55625360001</v>
      </c>
      <c r="CL24" s="206"/>
      <c r="CM24" s="207"/>
      <c r="CN24" s="207"/>
      <c r="CO24" s="101"/>
      <c r="CP24" s="206"/>
      <c r="CQ24" s="170"/>
      <c r="CR24" s="170"/>
      <c r="CS24" s="101">
        <f>SUM(CS19+CS20+CS21+CS22+CS23)</f>
        <v>141174</v>
      </c>
      <c r="CT24" s="206"/>
      <c r="CU24" s="207"/>
      <c r="CV24" s="207"/>
      <c r="CW24" s="210"/>
      <c r="CX24" s="423"/>
      <c r="CY24" s="424"/>
      <c r="CZ24" s="424"/>
      <c r="DA24" s="404">
        <f>SUM(DA19+DA20+DA21+DA22+DA23)</f>
        <v>134377.44</v>
      </c>
      <c r="DB24" s="206"/>
      <c r="DC24" s="207"/>
      <c r="DD24" s="207"/>
      <c r="DE24" s="101">
        <f>SUM(DE19+DE20+DE21+DE22+DE23)</f>
        <v>406080</v>
      </c>
      <c r="DF24" s="206"/>
      <c r="DG24" s="207"/>
      <c r="DH24" s="207"/>
      <c r="DI24" s="101">
        <f>SUM(DI19+DI20+DI21+DI22+DI23)</f>
        <v>156528</v>
      </c>
      <c r="DJ24" s="206"/>
      <c r="DK24" s="207"/>
      <c r="DL24" s="207"/>
      <c r="DM24" s="314">
        <f>SUM(DM19+DM20+DM21+DM22+DM23)</f>
        <v>112126.55625360001</v>
      </c>
      <c r="DN24" s="215"/>
      <c r="DO24" s="170"/>
      <c r="DP24" s="170"/>
      <c r="DQ24" s="101">
        <f>SUM(DQ19+DQ20+DQ21+DQ22+DQ23)</f>
        <v>141174</v>
      </c>
      <c r="DR24" s="215"/>
      <c r="DS24" s="216"/>
      <c r="DT24" s="216"/>
      <c r="DU24" s="101">
        <f>SUM(DU19+DU20+DU21+DU22+DU23)</f>
        <v>134377.44</v>
      </c>
      <c r="DV24" s="215"/>
      <c r="DW24" s="216"/>
      <c r="DX24" s="216"/>
      <c r="DY24" s="101">
        <f>SUM(DY19+DY20+DY21+DY22+DY23)</f>
        <v>156528</v>
      </c>
      <c r="DZ24" s="215"/>
      <c r="EA24" s="216"/>
      <c r="EB24" s="216"/>
      <c r="EC24" s="253" t="s">
        <v>313</v>
      </c>
      <c r="ED24" s="206"/>
      <c r="EE24" s="207"/>
      <c r="EF24" s="207"/>
      <c r="EG24" s="101"/>
    </row>
    <row r="25" spans="1:137" s="3" customFormat="1" ht="15" customHeight="1" x14ac:dyDescent="0.3">
      <c r="A25" s="483">
        <v>4</v>
      </c>
      <c r="B25" s="486">
        <v>138824</v>
      </c>
      <c r="C25" s="488">
        <v>10</v>
      </c>
      <c r="D25" s="32" t="s">
        <v>49</v>
      </c>
      <c r="E25" s="29"/>
      <c r="F25" s="259"/>
      <c r="G25" s="260"/>
      <c r="H25" s="259"/>
      <c r="I25" s="260"/>
      <c r="J25" s="259"/>
      <c r="K25" s="260"/>
      <c r="L25" s="259"/>
      <c r="M25" s="260"/>
      <c r="N25" s="259"/>
      <c r="O25" s="260"/>
      <c r="P25" s="259"/>
      <c r="Q25" s="260"/>
      <c r="R25" s="259"/>
      <c r="S25" s="260"/>
      <c r="T25" s="259"/>
      <c r="U25" s="260"/>
      <c r="V25" s="8"/>
      <c r="W25" s="9"/>
      <c r="X25" s="9"/>
      <c r="Y25" s="10"/>
      <c r="Z25" s="8"/>
      <c r="AA25" s="9"/>
      <c r="AB25" s="9"/>
      <c r="AC25" s="10"/>
      <c r="AD25" s="8"/>
      <c r="AE25" s="9"/>
      <c r="AF25" s="9"/>
      <c r="AG25" s="10"/>
      <c r="AH25" s="8"/>
      <c r="AI25" s="9"/>
      <c r="AJ25" s="9"/>
      <c r="AK25" s="10"/>
      <c r="AL25" s="8"/>
      <c r="AM25" s="9"/>
      <c r="AN25" s="9"/>
      <c r="AO25" s="10"/>
      <c r="AP25" s="8"/>
      <c r="AQ25" s="9"/>
      <c r="AR25" s="9"/>
      <c r="AS25" s="10"/>
      <c r="AT25" s="8"/>
      <c r="AU25" s="9"/>
      <c r="AV25" s="9"/>
      <c r="AW25" s="10"/>
      <c r="AX25" s="8"/>
      <c r="AY25" s="9"/>
      <c r="AZ25" s="9"/>
      <c r="BA25" s="10"/>
      <c r="BB25" s="8"/>
      <c r="BC25" s="9"/>
      <c r="BD25" s="9"/>
      <c r="BE25" s="10"/>
      <c r="BF25" s="8"/>
      <c r="BG25" s="9"/>
      <c r="BH25" s="9"/>
      <c r="BI25" s="10"/>
      <c r="BJ25" s="8"/>
      <c r="BK25" s="9"/>
      <c r="BL25" s="9"/>
      <c r="BM25" s="10"/>
      <c r="BN25" s="8"/>
      <c r="BO25" s="9"/>
      <c r="BP25" s="9"/>
      <c r="BQ25" s="10"/>
      <c r="BR25" s="8"/>
      <c r="BS25" s="9"/>
      <c r="BT25" s="9"/>
      <c r="BU25" s="10"/>
      <c r="BV25" s="8"/>
      <c r="BW25" s="9"/>
      <c r="BX25" s="9"/>
      <c r="BY25" s="10"/>
      <c r="BZ25" s="8"/>
      <c r="CA25" s="9"/>
      <c r="CB25" s="9"/>
      <c r="CC25" s="10"/>
      <c r="CD25" s="8"/>
      <c r="CE25" s="9"/>
      <c r="CF25" s="9"/>
      <c r="CG25" s="10"/>
      <c r="CH25" s="8"/>
      <c r="CI25" s="9"/>
      <c r="CJ25" s="9"/>
      <c r="CK25" s="10"/>
      <c r="CL25" s="8"/>
      <c r="CM25" s="9"/>
      <c r="CN25" s="9"/>
      <c r="CO25" s="10"/>
      <c r="CP25" s="8"/>
      <c r="CQ25" s="9"/>
      <c r="CR25" s="9"/>
      <c r="CS25" s="10"/>
      <c r="CT25" s="8"/>
      <c r="CU25" s="9"/>
      <c r="CV25" s="9"/>
      <c r="CW25" s="9"/>
      <c r="CX25" s="386"/>
      <c r="CY25" s="387"/>
      <c r="CZ25" s="387"/>
      <c r="DA25" s="388"/>
      <c r="DB25" s="8"/>
      <c r="DC25" s="9"/>
      <c r="DD25" s="9"/>
      <c r="DE25" s="10"/>
      <c r="DF25" s="8"/>
      <c r="DG25" s="9"/>
      <c r="DH25" s="9"/>
      <c r="DI25" s="10"/>
      <c r="DJ25" s="8"/>
      <c r="DK25" s="9"/>
      <c r="DL25" s="9"/>
      <c r="DM25" s="10"/>
      <c r="DN25" s="8"/>
      <c r="DO25" s="9"/>
      <c r="DP25" s="9"/>
      <c r="DQ25" s="10"/>
      <c r="DR25" s="8"/>
      <c r="DS25" s="9"/>
      <c r="DT25" s="9"/>
      <c r="DU25" s="10"/>
      <c r="DV25" s="8"/>
      <c r="DW25" s="9"/>
      <c r="DX25" s="9"/>
      <c r="DY25" s="10"/>
      <c r="DZ25" s="8"/>
      <c r="EA25" s="9"/>
      <c r="EB25" s="9"/>
      <c r="EC25" s="10"/>
      <c r="ED25" s="8"/>
      <c r="EE25" s="9"/>
      <c r="EF25" s="9"/>
      <c r="EG25" s="10"/>
    </row>
    <row r="26" spans="1:137" s="3" customFormat="1" ht="15" customHeight="1" x14ac:dyDescent="0.3">
      <c r="A26" s="484"/>
      <c r="B26" s="487"/>
      <c r="C26" s="489"/>
      <c r="D26" s="33" t="s">
        <v>50</v>
      </c>
      <c r="E26" s="37" t="s">
        <v>5</v>
      </c>
      <c r="F26" s="445" t="s">
        <v>38</v>
      </c>
      <c r="G26" s="450" t="s">
        <v>37</v>
      </c>
      <c r="H26" s="445" t="s">
        <v>38</v>
      </c>
      <c r="I26" s="450" t="s">
        <v>37</v>
      </c>
      <c r="J26" s="454" t="s">
        <v>322</v>
      </c>
      <c r="K26" s="440" t="s">
        <v>325</v>
      </c>
      <c r="L26" s="454" t="s">
        <v>322</v>
      </c>
      <c r="M26" s="440" t="s">
        <v>325</v>
      </c>
      <c r="N26" s="445" t="s">
        <v>38</v>
      </c>
      <c r="O26" s="450" t="s">
        <v>37</v>
      </c>
      <c r="P26" s="445" t="s">
        <v>38</v>
      </c>
      <c r="Q26" s="450" t="s">
        <v>37</v>
      </c>
      <c r="R26" s="445" t="s">
        <v>38</v>
      </c>
      <c r="S26" s="450" t="s">
        <v>37</v>
      </c>
      <c r="T26" s="445" t="s">
        <v>38</v>
      </c>
      <c r="U26" s="450" t="s">
        <v>37</v>
      </c>
      <c r="V26" s="102"/>
      <c r="W26" s="14"/>
      <c r="X26" s="14"/>
      <c r="Y26" s="15">
        <f>V26+(W26*48)+(X26*48)</f>
        <v>0</v>
      </c>
      <c r="Z26" s="241">
        <v>25000</v>
      </c>
      <c r="AA26" s="14">
        <v>837.9</v>
      </c>
      <c r="AB26" s="14">
        <v>0</v>
      </c>
      <c r="AC26" s="15">
        <f>Z26+(AA26*48)+(AB26*48)</f>
        <v>65219.199999999997</v>
      </c>
      <c r="AD26" s="241">
        <v>106000</v>
      </c>
      <c r="AE26" s="14">
        <v>344</v>
      </c>
      <c r="AF26" s="14">
        <f>AE26*0.0695</f>
        <v>23.908000000000001</v>
      </c>
      <c r="AG26" s="15">
        <f>AD26+(AE26*48)+(AF26*48)</f>
        <v>123659.584</v>
      </c>
      <c r="AH26" s="241">
        <v>116303</v>
      </c>
      <c r="AI26" s="14">
        <v>417.02</v>
      </c>
      <c r="AJ26" s="14">
        <v>28.98</v>
      </c>
      <c r="AK26" s="15">
        <f>AH26+(AI26*48)+(AJ26*48)</f>
        <v>137711</v>
      </c>
      <c r="AL26" s="245" t="s">
        <v>313</v>
      </c>
      <c r="AM26" s="245" t="s">
        <v>313</v>
      </c>
      <c r="AN26" s="245" t="s">
        <v>313</v>
      </c>
      <c r="AO26" s="15" t="e">
        <f>AL26+(AM26*48)+(AN26*48)</f>
        <v>#VALUE!</v>
      </c>
      <c r="AP26" s="227"/>
      <c r="AQ26" s="25"/>
      <c r="AR26" s="22"/>
      <c r="AS26" s="15">
        <f>AP26+(AQ26*48)+(AR26*48)</f>
        <v>0</v>
      </c>
      <c r="AT26" s="14">
        <v>25000</v>
      </c>
      <c r="AU26" s="14">
        <v>837.9</v>
      </c>
      <c r="AV26" s="14">
        <v>0</v>
      </c>
      <c r="AW26" s="15">
        <f>AT26+(AU26*48)+(AV26*48)</f>
        <v>65219.199999999997</v>
      </c>
      <c r="AX26" s="241">
        <v>116303</v>
      </c>
      <c r="AY26" s="14">
        <v>417.02</v>
      </c>
      <c r="AZ26" s="14">
        <v>28.98</v>
      </c>
      <c r="BA26" s="15">
        <f>AX26+(AY26*48)+(AZ26*48)</f>
        <v>137711</v>
      </c>
      <c r="BB26" s="245" t="s">
        <v>313</v>
      </c>
      <c r="BC26" s="245" t="s">
        <v>313</v>
      </c>
      <c r="BD26" s="245" t="s">
        <v>313</v>
      </c>
      <c r="BE26" s="15" t="e">
        <f>BB26+(BC26*48)+(BD26*48)</f>
        <v>#VALUE!</v>
      </c>
      <c r="BF26" s="16"/>
      <c r="BG26" s="17"/>
      <c r="BH26" s="17"/>
      <c r="BI26" s="15">
        <f>BF26+(BG26*48)+(BH26*48)</f>
        <v>0</v>
      </c>
      <c r="BJ26" s="241" t="s">
        <v>313</v>
      </c>
      <c r="BK26" s="14" t="s">
        <v>313</v>
      </c>
      <c r="BL26" s="14" t="s">
        <v>313</v>
      </c>
      <c r="BM26" s="15" t="e">
        <f>BJ26+(BK26*48)+(BL26*48)</f>
        <v>#VALUE!</v>
      </c>
      <c r="BN26" s="241">
        <v>116303</v>
      </c>
      <c r="BO26" s="14">
        <v>417.02</v>
      </c>
      <c r="BP26" s="14">
        <v>28.98</v>
      </c>
      <c r="BQ26" s="15">
        <f>BN26+(BO26*48)+(BP26*48)</f>
        <v>137711</v>
      </c>
      <c r="BR26" s="245" t="s">
        <v>313</v>
      </c>
      <c r="BS26" s="245" t="s">
        <v>313</v>
      </c>
      <c r="BT26" s="245" t="s">
        <v>313</v>
      </c>
      <c r="BU26" s="15" t="e">
        <f>BR26+(BS26*48)+(BT26*48)</f>
        <v>#VALUE!</v>
      </c>
      <c r="BV26" s="16"/>
      <c r="BW26" s="17"/>
      <c r="BX26" s="17"/>
      <c r="BY26" s="15">
        <f>BV26+(BW26*48)+(BX26*48)</f>
        <v>0</v>
      </c>
      <c r="BZ26" s="241">
        <v>25000</v>
      </c>
      <c r="CA26" s="14">
        <v>837.9</v>
      </c>
      <c r="CB26" s="14">
        <v>0</v>
      </c>
      <c r="CC26" s="15">
        <f>BZ26+(CA26*48)+(CB26*48)</f>
        <v>65219.199999999997</v>
      </c>
      <c r="CD26" s="241">
        <v>116303</v>
      </c>
      <c r="CE26" s="14">
        <v>417.02</v>
      </c>
      <c r="CF26" s="14">
        <v>28.98</v>
      </c>
      <c r="CG26" s="15">
        <f>CD26+(CE26*48)+(CF26*48)</f>
        <v>137711</v>
      </c>
      <c r="CH26" s="245" t="s">
        <v>313</v>
      </c>
      <c r="CI26" s="245" t="s">
        <v>313</v>
      </c>
      <c r="CJ26" s="245" t="s">
        <v>313</v>
      </c>
      <c r="CK26" s="15" t="e">
        <f>CH26+(CI26*48)+(CJ26*48)</f>
        <v>#VALUE!</v>
      </c>
      <c r="CL26" s="16"/>
      <c r="CM26" s="17"/>
      <c r="CN26" s="17"/>
      <c r="CO26" s="15">
        <f>CL26+(CM26*48)+(CN26*48)</f>
        <v>0</v>
      </c>
      <c r="CP26" s="16"/>
      <c r="CQ26" s="17"/>
      <c r="CR26" s="18"/>
      <c r="CS26" s="15">
        <f>CP26+(CQ26*48)+(CR26*48)</f>
        <v>0</v>
      </c>
      <c r="CT26" s="16"/>
      <c r="CU26" s="17"/>
      <c r="CV26" s="18"/>
      <c r="CW26" s="21">
        <f>CT26+(CU26*48)+(CV26*48)</f>
        <v>0</v>
      </c>
      <c r="CX26" s="405">
        <v>25000</v>
      </c>
      <c r="CY26" s="391">
        <v>837.9</v>
      </c>
      <c r="CZ26" s="391">
        <v>0</v>
      </c>
      <c r="DA26" s="392">
        <f>CX26+(CY26*48)+(CZ26*48)</f>
        <v>65219.199999999997</v>
      </c>
      <c r="DB26" s="16"/>
      <c r="DC26" s="17"/>
      <c r="DD26" s="18"/>
      <c r="DE26" s="15">
        <f>DB26+(DC26*48)+(DD26*48)</f>
        <v>0</v>
      </c>
      <c r="DF26" s="241">
        <v>116303</v>
      </c>
      <c r="DG26" s="14">
        <v>417.02</v>
      </c>
      <c r="DH26" s="14">
        <v>28.98</v>
      </c>
      <c r="DI26" s="15">
        <f>DF26+(DG26*48)+(DH26*48)</f>
        <v>137711</v>
      </c>
      <c r="DJ26" s="245" t="s">
        <v>313</v>
      </c>
      <c r="DK26" s="245" t="s">
        <v>313</v>
      </c>
      <c r="DL26" s="245" t="s">
        <v>313</v>
      </c>
      <c r="DM26" s="15" t="e">
        <f>DJ26+(DK26*48)+(DL26*48)</f>
        <v>#VALUE!</v>
      </c>
      <c r="DN26" s="19"/>
      <c r="DO26" s="20"/>
      <c r="DP26" s="20"/>
      <c r="DQ26" s="15">
        <f>DN26+(DO26*48)+(DP26*48)</f>
        <v>0</v>
      </c>
      <c r="DR26" s="241">
        <v>25000</v>
      </c>
      <c r="DS26" s="14">
        <v>837.9</v>
      </c>
      <c r="DT26" s="14">
        <v>0</v>
      </c>
      <c r="DU26" s="15">
        <f>DR26+(DS26*48)+(DT26*48)</f>
        <v>65219.199999999997</v>
      </c>
      <c r="DV26" s="241">
        <v>116303</v>
      </c>
      <c r="DW26" s="14">
        <v>417.02</v>
      </c>
      <c r="DX26" s="14">
        <v>28.98</v>
      </c>
      <c r="DY26" s="15">
        <f>DV26+(DW26*48)+(DX26*48)</f>
        <v>137711</v>
      </c>
      <c r="DZ26" s="245" t="s">
        <v>313</v>
      </c>
      <c r="EA26" s="245" t="s">
        <v>313</v>
      </c>
      <c r="EB26" s="245" t="s">
        <v>313</v>
      </c>
      <c r="EC26" s="15" t="e">
        <f>DZ26+(EA26*48)+(EB26*48)</f>
        <v>#VALUE!</v>
      </c>
      <c r="ED26" s="100"/>
      <c r="EE26" s="18"/>
      <c r="EF26" s="18"/>
      <c r="EG26" s="15">
        <f>ED26+(EE26*48)+(EF26*48)</f>
        <v>0</v>
      </c>
    </row>
    <row r="27" spans="1:137" s="3" customFormat="1" ht="15" customHeight="1" x14ac:dyDescent="0.3">
      <c r="A27" s="484"/>
      <c r="B27" s="487"/>
      <c r="C27" s="489"/>
      <c r="D27" s="34" t="s">
        <v>51</v>
      </c>
      <c r="E27" s="38" t="s">
        <v>7</v>
      </c>
      <c r="F27" s="452"/>
      <c r="G27" s="451"/>
      <c r="H27" s="452"/>
      <c r="I27" s="451"/>
      <c r="J27" s="462"/>
      <c r="K27" s="441"/>
      <c r="L27" s="462"/>
      <c r="M27" s="441"/>
      <c r="N27" s="452"/>
      <c r="O27" s="451"/>
      <c r="P27" s="452"/>
      <c r="Q27" s="451"/>
      <c r="R27" s="452"/>
      <c r="S27" s="451"/>
      <c r="T27" s="452"/>
      <c r="U27" s="451"/>
      <c r="V27" s="102"/>
      <c r="W27" s="14"/>
      <c r="X27" s="14"/>
      <c r="Y27" s="15">
        <f>V27+(W27*48)+(X27*48)</f>
        <v>0</v>
      </c>
      <c r="Z27" s="241">
        <v>20000</v>
      </c>
      <c r="AA27" s="14">
        <v>1038.0999999999999</v>
      </c>
      <c r="AB27" s="14">
        <v>0</v>
      </c>
      <c r="AC27" s="15">
        <f>Z27+(AA27*48)+(AB27*48)</f>
        <v>69828.799999999988</v>
      </c>
      <c r="AD27" s="241">
        <v>104000</v>
      </c>
      <c r="AE27" s="14">
        <v>421</v>
      </c>
      <c r="AF27" s="14">
        <f t="shared" ref="AF27:AF30" si="10">AE27*0.0695</f>
        <v>29.259500000000003</v>
      </c>
      <c r="AG27" s="15">
        <f>AD27+(AE27*48)+(AF27*48)</f>
        <v>125612.45600000001</v>
      </c>
      <c r="AH27" s="241">
        <v>113102</v>
      </c>
      <c r="AI27" s="14">
        <v>492.75</v>
      </c>
      <c r="AJ27" s="14">
        <v>34.25</v>
      </c>
      <c r="AK27" s="15">
        <f>AH27+(AI27*48)+(AJ27*48)</f>
        <v>138398</v>
      </c>
      <c r="AL27" s="245" t="s">
        <v>313</v>
      </c>
      <c r="AM27" s="245" t="s">
        <v>313</v>
      </c>
      <c r="AN27" s="245" t="s">
        <v>313</v>
      </c>
      <c r="AO27" s="15" t="e">
        <f>AL27+(AM27*48)+(AN27*48)</f>
        <v>#VALUE!</v>
      </c>
      <c r="AP27" s="227"/>
      <c r="AQ27" s="14"/>
      <c r="AR27" s="22"/>
      <c r="AS27" s="15">
        <f>AP27+(AQ27*48)+(AR27*48)</f>
        <v>0</v>
      </c>
      <c r="AT27" s="14">
        <v>20000</v>
      </c>
      <c r="AU27" s="14">
        <v>1038.0999999999999</v>
      </c>
      <c r="AV27" s="14">
        <v>0</v>
      </c>
      <c r="AW27" s="15">
        <f>AT27+(AU27*48)+(AV27*48)</f>
        <v>69828.799999999988</v>
      </c>
      <c r="AX27" s="241">
        <v>113102</v>
      </c>
      <c r="AY27" s="14">
        <v>492.75</v>
      </c>
      <c r="AZ27" s="14">
        <v>34.25</v>
      </c>
      <c r="BA27" s="15">
        <f>AX27+(AY27*48)+(AZ27*48)</f>
        <v>138398</v>
      </c>
      <c r="BB27" s="245" t="s">
        <v>313</v>
      </c>
      <c r="BC27" s="245" t="s">
        <v>313</v>
      </c>
      <c r="BD27" s="245" t="s">
        <v>313</v>
      </c>
      <c r="BE27" s="15" t="e">
        <f>BB27+(BC27*48)+(BD27*48)</f>
        <v>#VALUE!</v>
      </c>
      <c r="BF27" s="16"/>
      <c r="BG27" s="17"/>
      <c r="BH27" s="17"/>
      <c r="BI27" s="15">
        <f>BF27+(BG27*48)+(BH27*48)</f>
        <v>0</v>
      </c>
      <c r="BJ27" s="241" t="s">
        <v>313</v>
      </c>
      <c r="BK27" s="14" t="s">
        <v>313</v>
      </c>
      <c r="BL27" s="14" t="s">
        <v>313</v>
      </c>
      <c r="BM27" s="15" t="e">
        <f>BJ27+(BK27*48)+(BL27*48)</f>
        <v>#VALUE!</v>
      </c>
      <c r="BN27" s="241">
        <v>113102</v>
      </c>
      <c r="BO27" s="14">
        <v>492.75</v>
      </c>
      <c r="BP27" s="14">
        <v>34.25</v>
      </c>
      <c r="BQ27" s="15">
        <f>BN27+(BO27*48)+(BP27*48)</f>
        <v>138398</v>
      </c>
      <c r="BR27" s="245" t="s">
        <v>313</v>
      </c>
      <c r="BS27" s="245" t="s">
        <v>313</v>
      </c>
      <c r="BT27" s="245" t="s">
        <v>313</v>
      </c>
      <c r="BU27" s="15" t="e">
        <f>BR27+(BS27*48)+(BT27*48)</f>
        <v>#VALUE!</v>
      </c>
      <c r="BV27" s="16"/>
      <c r="BW27" s="17"/>
      <c r="BX27" s="17"/>
      <c r="BY27" s="15">
        <f>BV27+(BW27*48)+(BX27*48)</f>
        <v>0</v>
      </c>
      <c r="BZ27" s="241">
        <v>20000</v>
      </c>
      <c r="CA27" s="14">
        <v>1038.0999999999999</v>
      </c>
      <c r="CB27" s="14">
        <v>0</v>
      </c>
      <c r="CC27" s="15">
        <f>BZ27+(CA27*48)+(CB27*48)</f>
        <v>69828.799999999988</v>
      </c>
      <c r="CD27" s="241">
        <v>113102</v>
      </c>
      <c r="CE27" s="14">
        <v>492.75</v>
      </c>
      <c r="CF27" s="14">
        <v>34.25</v>
      </c>
      <c r="CG27" s="15">
        <f>CD27+(CE27*48)+(CF27*48)</f>
        <v>138398</v>
      </c>
      <c r="CH27" s="245" t="s">
        <v>313</v>
      </c>
      <c r="CI27" s="245" t="s">
        <v>313</v>
      </c>
      <c r="CJ27" s="245" t="s">
        <v>313</v>
      </c>
      <c r="CK27" s="15" t="e">
        <f>CH27+(CI27*48)+(CJ27*48)</f>
        <v>#VALUE!</v>
      </c>
      <c r="CL27" s="16"/>
      <c r="CM27" s="17"/>
      <c r="CN27" s="17"/>
      <c r="CO27" s="15">
        <f>CL27+(CM27*48)+(CN27*48)</f>
        <v>0</v>
      </c>
      <c r="CP27" s="16"/>
      <c r="CQ27" s="17"/>
      <c r="CR27" s="18"/>
      <c r="CS27" s="15">
        <f>CP27+(CQ27*48)+(CR27*48)</f>
        <v>0</v>
      </c>
      <c r="CT27" s="16"/>
      <c r="CU27" s="17"/>
      <c r="CV27" s="18"/>
      <c r="CW27" s="21">
        <f>CT27+(CU27*48)+(CV27*48)</f>
        <v>0</v>
      </c>
      <c r="CX27" s="405">
        <v>20000</v>
      </c>
      <c r="CY27" s="391">
        <v>1038.0999999999999</v>
      </c>
      <c r="CZ27" s="391">
        <v>0</v>
      </c>
      <c r="DA27" s="392">
        <f>CX27+(CY27*48)+(CZ27*48)</f>
        <v>69828.799999999988</v>
      </c>
      <c r="DB27" s="16"/>
      <c r="DC27" s="17"/>
      <c r="DD27" s="18"/>
      <c r="DE27" s="15">
        <f>DB27+(DC27*48)+(DD27*48)</f>
        <v>0</v>
      </c>
      <c r="DF27" s="241">
        <v>113102</v>
      </c>
      <c r="DG27" s="14">
        <v>492.75</v>
      </c>
      <c r="DH27" s="14">
        <v>34.25</v>
      </c>
      <c r="DI27" s="15">
        <f>DF27+(DG27*48)+(DH27*48)</f>
        <v>138398</v>
      </c>
      <c r="DJ27" s="245" t="s">
        <v>313</v>
      </c>
      <c r="DK27" s="245" t="s">
        <v>313</v>
      </c>
      <c r="DL27" s="245" t="s">
        <v>313</v>
      </c>
      <c r="DM27" s="15" t="e">
        <f>DJ27+(DK27*48)+(DL27*48)</f>
        <v>#VALUE!</v>
      </c>
      <c r="DN27" s="19"/>
      <c r="DO27" s="20"/>
      <c r="DP27" s="20"/>
      <c r="DQ27" s="15">
        <f>DN27+(DO27*48)+(DP27*48)</f>
        <v>0</v>
      </c>
      <c r="DR27" s="241">
        <v>20000</v>
      </c>
      <c r="DS27" s="14">
        <v>1038.0999999999999</v>
      </c>
      <c r="DT27" s="14">
        <v>0</v>
      </c>
      <c r="DU27" s="15">
        <f>DR27+(DS27*48)+(DT27*48)</f>
        <v>69828.799999999988</v>
      </c>
      <c r="DV27" s="241">
        <v>113102</v>
      </c>
      <c r="DW27" s="14">
        <v>492.75</v>
      </c>
      <c r="DX27" s="14">
        <v>34.25</v>
      </c>
      <c r="DY27" s="15">
        <f>DV27+(DW27*48)+(DX27*48)</f>
        <v>138398</v>
      </c>
      <c r="DZ27" s="245" t="s">
        <v>313</v>
      </c>
      <c r="EA27" s="245" t="s">
        <v>313</v>
      </c>
      <c r="EB27" s="245" t="s">
        <v>313</v>
      </c>
      <c r="EC27" s="15" t="e">
        <f>DZ27+(EA27*48)+(EB27*48)</f>
        <v>#VALUE!</v>
      </c>
      <c r="ED27" s="100"/>
      <c r="EE27" s="18"/>
      <c r="EF27" s="18"/>
      <c r="EG27" s="15">
        <f>ED27+(EE27*48)+(EF27*48)</f>
        <v>0</v>
      </c>
    </row>
    <row r="28" spans="1:137" s="3" customFormat="1" ht="15" customHeight="1" x14ac:dyDescent="0.3">
      <c r="A28" s="484"/>
      <c r="B28" s="487"/>
      <c r="C28" s="489"/>
      <c r="D28" s="34" t="s">
        <v>52</v>
      </c>
      <c r="E28" s="38" t="s">
        <v>57</v>
      </c>
      <c r="F28" s="452"/>
      <c r="G28" s="451"/>
      <c r="H28" s="452"/>
      <c r="I28" s="451"/>
      <c r="J28" s="462"/>
      <c r="K28" s="441"/>
      <c r="L28" s="462"/>
      <c r="M28" s="441"/>
      <c r="N28" s="452"/>
      <c r="O28" s="451"/>
      <c r="P28" s="452"/>
      <c r="Q28" s="451"/>
      <c r="R28" s="452"/>
      <c r="S28" s="451"/>
      <c r="T28" s="452"/>
      <c r="U28" s="451"/>
      <c r="V28" s="102"/>
      <c r="W28" s="14"/>
      <c r="X28" s="14"/>
      <c r="Y28" s="15">
        <f>V28+(W28*48)+(X28*48)</f>
        <v>0</v>
      </c>
      <c r="Z28" s="241">
        <v>20000</v>
      </c>
      <c r="AA28" s="14">
        <v>1164.0999999999999</v>
      </c>
      <c r="AB28" s="14">
        <v>0</v>
      </c>
      <c r="AC28" s="15">
        <f>Z28+(AA28*48)+(AB28*48)</f>
        <v>75876.799999999988</v>
      </c>
      <c r="AD28" s="241">
        <v>102000</v>
      </c>
      <c r="AE28" s="14">
        <v>493</v>
      </c>
      <c r="AF28" s="14">
        <f t="shared" si="10"/>
        <v>34.263500000000001</v>
      </c>
      <c r="AG28" s="15">
        <f>AD28+(AE28*48)+(AF28*48)</f>
        <v>127308.648</v>
      </c>
      <c r="AH28" s="241">
        <v>110968</v>
      </c>
      <c r="AI28" s="14">
        <v>573.16999999999996</v>
      </c>
      <c r="AJ28" s="14">
        <v>39.83</v>
      </c>
      <c r="AK28" s="15">
        <f>AH28+(AI28*48)+(AJ28*48)</f>
        <v>140392</v>
      </c>
      <c r="AL28" s="245" t="s">
        <v>313</v>
      </c>
      <c r="AM28" s="245" t="s">
        <v>313</v>
      </c>
      <c r="AN28" s="245" t="s">
        <v>313</v>
      </c>
      <c r="AO28" s="15" t="e">
        <f>AL28+(AM28*48)+(AN28*48)</f>
        <v>#VALUE!</v>
      </c>
      <c r="AP28" s="227"/>
      <c r="AQ28" s="14"/>
      <c r="AR28" s="22"/>
      <c r="AS28" s="15">
        <f>AP28+(AQ28*48)+(AR28*48)</f>
        <v>0</v>
      </c>
      <c r="AT28" s="14">
        <v>20000</v>
      </c>
      <c r="AU28" s="14">
        <v>1164.0999999999999</v>
      </c>
      <c r="AV28" s="14">
        <v>0</v>
      </c>
      <c r="AW28" s="15">
        <f>AT28+(AU28*48)+(AV28*48)</f>
        <v>75876.799999999988</v>
      </c>
      <c r="AX28" s="241">
        <v>110968</v>
      </c>
      <c r="AY28" s="14">
        <v>573.16999999999996</v>
      </c>
      <c r="AZ28" s="14">
        <v>39.83</v>
      </c>
      <c r="BA28" s="15">
        <f>AX28+(AY28*48)+(AZ28*48)</f>
        <v>140392</v>
      </c>
      <c r="BB28" s="245" t="s">
        <v>313</v>
      </c>
      <c r="BC28" s="245" t="s">
        <v>313</v>
      </c>
      <c r="BD28" s="245" t="s">
        <v>313</v>
      </c>
      <c r="BE28" s="15" t="e">
        <f>BB28+(BC28*48)+(BD28*48)</f>
        <v>#VALUE!</v>
      </c>
      <c r="BF28" s="16"/>
      <c r="BG28" s="17"/>
      <c r="BH28" s="17"/>
      <c r="BI28" s="15">
        <f>BF28+(BG28*48)+(BH28*48)</f>
        <v>0</v>
      </c>
      <c r="BJ28" s="241" t="s">
        <v>313</v>
      </c>
      <c r="BK28" s="14" t="s">
        <v>313</v>
      </c>
      <c r="BL28" s="14" t="s">
        <v>313</v>
      </c>
      <c r="BM28" s="15" t="e">
        <f>BJ28+(BK28*48)+(BL28*48)</f>
        <v>#VALUE!</v>
      </c>
      <c r="BN28" s="241">
        <v>110968</v>
      </c>
      <c r="BO28" s="14">
        <v>573.16999999999996</v>
      </c>
      <c r="BP28" s="14">
        <v>39.83</v>
      </c>
      <c r="BQ28" s="15">
        <f>BN28+(BO28*48)+(BP28*48)</f>
        <v>140392</v>
      </c>
      <c r="BR28" s="245" t="s">
        <v>313</v>
      </c>
      <c r="BS28" s="245" t="s">
        <v>313</v>
      </c>
      <c r="BT28" s="245" t="s">
        <v>313</v>
      </c>
      <c r="BU28" s="15" t="e">
        <f>BR28+(BS28*48)+(BT28*48)</f>
        <v>#VALUE!</v>
      </c>
      <c r="BV28" s="16"/>
      <c r="BW28" s="17"/>
      <c r="BX28" s="17"/>
      <c r="BY28" s="15">
        <f>BV28+(BW28*48)+(BX28*48)</f>
        <v>0</v>
      </c>
      <c r="BZ28" s="241">
        <v>20000</v>
      </c>
      <c r="CA28" s="14">
        <v>1164.0999999999999</v>
      </c>
      <c r="CB28" s="14">
        <v>0</v>
      </c>
      <c r="CC28" s="15">
        <f>BZ28+(CA28*48)+(CB28*48)</f>
        <v>75876.799999999988</v>
      </c>
      <c r="CD28" s="241">
        <v>110968</v>
      </c>
      <c r="CE28" s="14">
        <v>573.16999999999996</v>
      </c>
      <c r="CF28" s="14">
        <v>39.83</v>
      </c>
      <c r="CG28" s="15">
        <f>CD28+(CE28*48)+(CF28*48)</f>
        <v>140392</v>
      </c>
      <c r="CH28" s="245" t="s">
        <v>313</v>
      </c>
      <c r="CI28" s="245" t="s">
        <v>313</v>
      </c>
      <c r="CJ28" s="245" t="s">
        <v>313</v>
      </c>
      <c r="CK28" s="15" t="e">
        <f>CH28+(CI28*48)+(CJ28*48)</f>
        <v>#VALUE!</v>
      </c>
      <c r="CL28" s="16"/>
      <c r="CM28" s="17"/>
      <c r="CN28" s="17"/>
      <c r="CO28" s="15">
        <f>CL28+(CM28*48)+(CN28*48)</f>
        <v>0</v>
      </c>
      <c r="CP28" s="16"/>
      <c r="CQ28" s="17"/>
      <c r="CR28" s="18"/>
      <c r="CS28" s="15">
        <f>CP28+(CQ28*48)+(CR28*48)</f>
        <v>0</v>
      </c>
      <c r="CT28" s="16"/>
      <c r="CU28" s="17"/>
      <c r="CV28" s="18"/>
      <c r="CW28" s="21">
        <f>CT28+(CU28*48)+(CV28*48)</f>
        <v>0</v>
      </c>
      <c r="CX28" s="405">
        <v>20000</v>
      </c>
      <c r="CY28" s="391">
        <v>1164.0999999999999</v>
      </c>
      <c r="CZ28" s="391">
        <v>0</v>
      </c>
      <c r="DA28" s="392">
        <f>CX28+(CY28*48)+(CZ28*48)</f>
        <v>75876.799999999988</v>
      </c>
      <c r="DB28" s="16"/>
      <c r="DC28" s="17"/>
      <c r="DD28" s="18"/>
      <c r="DE28" s="15">
        <f>DB28+(DC28*48)+(DD28*48)</f>
        <v>0</v>
      </c>
      <c r="DF28" s="241">
        <v>110968</v>
      </c>
      <c r="DG28" s="14">
        <v>573.16999999999996</v>
      </c>
      <c r="DH28" s="14">
        <v>39.83</v>
      </c>
      <c r="DI28" s="15">
        <f>DF28+(DG28*48)+(DH28*48)</f>
        <v>140392</v>
      </c>
      <c r="DJ28" s="245" t="s">
        <v>313</v>
      </c>
      <c r="DK28" s="245" t="s">
        <v>313</v>
      </c>
      <c r="DL28" s="245" t="s">
        <v>313</v>
      </c>
      <c r="DM28" s="15" t="e">
        <f>DJ28+(DK28*48)+(DL28*48)</f>
        <v>#VALUE!</v>
      </c>
      <c r="DN28" s="19"/>
      <c r="DO28" s="20"/>
      <c r="DP28" s="20"/>
      <c r="DQ28" s="15">
        <f>DN28+(DO28*48)+(DP28*48)</f>
        <v>0</v>
      </c>
      <c r="DR28" s="241">
        <v>20000</v>
      </c>
      <c r="DS28" s="14">
        <v>1164.0999999999999</v>
      </c>
      <c r="DT28" s="14">
        <v>0</v>
      </c>
      <c r="DU28" s="15">
        <f>DR28+(DS28*48)+(DT28*48)</f>
        <v>75876.799999999988</v>
      </c>
      <c r="DV28" s="241">
        <v>110968</v>
      </c>
      <c r="DW28" s="14">
        <v>573.16999999999996</v>
      </c>
      <c r="DX28" s="14">
        <v>39.83</v>
      </c>
      <c r="DY28" s="15">
        <f>DV28+(DW28*48)+(DX28*48)</f>
        <v>140392</v>
      </c>
      <c r="DZ28" s="245" t="s">
        <v>313</v>
      </c>
      <c r="EA28" s="245" t="s">
        <v>313</v>
      </c>
      <c r="EB28" s="245" t="s">
        <v>313</v>
      </c>
      <c r="EC28" s="15" t="e">
        <f>DZ28+(EA28*48)+(EB28*48)</f>
        <v>#VALUE!</v>
      </c>
      <c r="ED28" s="100"/>
      <c r="EE28" s="18"/>
      <c r="EF28" s="18"/>
      <c r="EG28" s="15">
        <f>ED28+(EE28*48)+(EF28*48)</f>
        <v>0</v>
      </c>
    </row>
    <row r="29" spans="1:137" s="3" customFormat="1" ht="15" customHeight="1" x14ac:dyDescent="0.3">
      <c r="A29" s="484"/>
      <c r="B29" s="487"/>
      <c r="C29" s="489"/>
      <c r="D29" s="34" t="s">
        <v>64</v>
      </c>
      <c r="E29" s="38" t="s">
        <v>32</v>
      </c>
      <c r="F29" s="452"/>
      <c r="G29" s="451"/>
      <c r="H29" s="452"/>
      <c r="I29" s="451"/>
      <c r="J29" s="462"/>
      <c r="K29" s="441"/>
      <c r="L29" s="462"/>
      <c r="M29" s="441"/>
      <c r="N29" s="452"/>
      <c r="O29" s="451"/>
      <c r="P29" s="452"/>
      <c r="Q29" s="451"/>
      <c r="R29" s="452"/>
      <c r="S29" s="451"/>
      <c r="T29" s="452"/>
      <c r="U29" s="451"/>
      <c r="V29" s="102"/>
      <c r="W29" s="14"/>
      <c r="X29" s="14"/>
      <c r="Y29" s="15">
        <f>V29+(W29*48)+(X29*48)</f>
        <v>0</v>
      </c>
      <c r="Z29" s="241">
        <v>15000</v>
      </c>
      <c r="AA29" s="14">
        <v>1303.4000000000001</v>
      </c>
      <c r="AB29" s="14">
        <v>0</v>
      </c>
      <c r="AC29" s="15">
        <f>Z29+(AA29*48)+(AB29*48)</f>
        <v>77563.200000000012</v>
      </c>
      <c r="AD29" s="241">
        <v>101000</v>
      </c>
      <c r="AE29" s="14">
        <v>538</v>
      </c>
      <c r="AF29" s="14">
        <f t="shared" si="10"/>
        <v>37.391000000000005</v>
      </c>
      <c r="AG29" s="15">
        <f>AD29+(AE29*48)+(AF29*48)</f>
        <v>128618.768</v>
      </c>
      <c r="AH29" s="241">
        <v>109901</v>
      </c>
      <c r="AI29" s="14">
        <v>629.27</v>
      </c>
      <c r="AJ29" s="14">
        <v>43.73</v>
      </c>
      <c r="AK29" s="15">
        <f>AH29+(AI29*48)+(AJ29*48)</f>
        <v>142205</v>
      </c>
      <c r="AL29" s="245" t="s">
        <v>313</v>
      </c>
      <c r="AM29" s="245" t="s">
        <v>313</v>
      </c>
      <c r="AN29" s="245" t="s">
        <v>313</v>
      </c>
      <c r="AO29" s="15" t="e">
        <f>AL29+(AM29*48)+(AN29*48)</f>
        <v>#VALUE!</v>
      </c>
      <c r="AP29" s="227"/>
      <c r="AQ29" s="14"/>
      <c r="AR29" s="22"/>
      <c r="AS29" s="15">
        <f>AP29+(AQ29*48)+(AR29*48)</f>
        <v>0</v>
      </c>
      <c r="AT29" s="14">
        <v>15000</v>
      </c>
      <c r="AU29" s="14">
        <v>1303.4000000000001</v>
      </c>
      <c r="AV29" s="14">
        <v>0</v>
      </c>
      <c r="AW29" s="15">
        <f>AT29+(AU29*48)+(AV29*48)</f>
        <v>77563.200000000012</v>
      </c>
      <c r="AX29" s="241">
        <v>109901</v>
      </c>
      <c r="AY29" s="14">
        <v>629.27</v>
      </c>
      <c r="AZ29" s="14">
        <v>43.73</v>
      </c>
      <c r="BA29" s="15">
        <f>AX29+(AY29*48)+(AZ29*48)</f>
        <v>142205</v>
      </c>
      <c r="BB29" s="245" t="s">
        <v>313</v>
      </c>
      <c r="BC29" s="245" t="s">
        <v>313</v>
      </c>
      <c r="BD29" s="245" t="s">
        <v>313</v>
      </c>
      <c r="BE29" s="15" t="e">
        <f>BB29+(BC29*48)+(BD29*48)</f>
        <v>#VALUE!</v>
      </c>
      <c r="BF29" s="16"/>
      <c r="BG29" s="17"/>
      <c r="BH29" s="17"/>
      <c r="BI29" s="15">
        <f>BF29+(BG29*48)+(BH29*48)</f>
        <v>0</v>
      </c>
      <c r="BJ29" s="241" t="s">
        <v>313</v>
      </c>
      <c r="BK29" s="14" t="s">
        <v>313</v>
      </c>
      <c r="BL29" s="14" t="s">
        <v>313</v>
      </c>
      <c r="BM29" s="15" t="e">
        <f>BJ29+(BK29*48)+(BL29*48)</f>
        <v>#VALUE!</v>
      </c>
      <c r="BN29" s="241">
        <v>109901</v>
      </c>
      <c r="BO29" s="14">
        <v>629.27</v>
      </c>
      <c r="BP29" s="14">
        <v>43.73</v>
      </c>
      <c r="BQ29" s="15">
        <f>BN29+(BO29*48)+(BP29*48)</f>
        <v>142205</v>
      </c>
      <c r="BR29" s="245" t="s">
        <v>313</v>
      </c>
      <c r="BS29" s="245" t="s">
        <v>313</v>
      </c>
      <c r="BT29" s="245" t="s">
        <v>313</v>
      </c>
      <c r="BU29" s="15" t="e">
        <f>BR29+(BS29*48)+(BT29*48)</f>
        <v>#VALUE!</v>
      </c>
      <c r="BV29" s="16"/>
      <c r="BW29" s="17"/>
      <c r="BX29" s="17"/>
      <c r="BY29" s="15">
        <f>BV29+(BW29*48)+(BX29*48)</f>
        <v>0</v>
      </c>
      <c r="BZ29" s="241">
        <v>15000</v>
      </c>
      <c r="CA29" s="14">
        <v>1303.4000000000001</v>
      </c>
      <c r="CB29" s="14">
        <v>0</v>
      </c>
      <c r="CC29" s="15">
        <f>BZ29+(CA29*48)+(CB29*48)</f>
        <v>77563.200000000012</v>
      </c>
      <c r="CD29" s="241">
        <v>109901</v>
      </c>
      <c r="CE29" s="14">
        <v>629.27</v>
      </c>
      <c r="CF29" s="14">
        <v>43.73</v>
      </c>
      <c r="CG29" s="15">
        <f>CD29+(CE29*48)+(CF29*48)</f>
        <v>142205</v>
      </c>
      <c r="CH29" s="245" t="s">
        <v>313</v>
      </c>
      <c r="CI29" s="245" t="s">
        <v>313</v>
      </c>
      <c r="CJ29" s="245" t="s">
        <v>313</v>
      </c>
      <c r="CK29" s="15" t="e">
        <f>CH29+(CI29*48)+(CJ29*48)</f>
        <v>#VALUE!</v>
      </c>
      <c r="CL29" s="16"/>
      <c r="CM29" s="17"/>
      <c r="CN29" s="17"/>
      <c r="CO29" s="15">
        <f>CL29+(CM29*48)+(CN29*48)</f>
        <v>0</v>
      </c>
      <c r="CP29" s="16"/>
      <c r="CQ29" s="17"/>
      <c r="CR29" s="18"/>
      <c r="CS29" s="15">
        <f>CP29+(CQ29*48)+(CR29*48)</f>
        <v>0</v>
      </c>
      <c r="CT29" s="16"/>
      <c r="CU29" s="17"/>
      <c r="CV29" s="18"/>
      <c r="CW29" s="21">
        <f>CT29+(CU29*48)+(CV29*48)</f>
        <v>0</v>
      </c>
      <c r="CX29" s="405">
        <v>15000</v>
      </c>
      <c r="CY29" s="391">
        <v>1303.4000000000001</v>
      </c>
      <c r="CZ29" s="391">
        <v>0</v>
      </c>
      <c r="DA29" s="392">
        <f>CX29+(CY29*48)+(CZ29*48)</f>
        <v>77563.200000000012</v>
      </c>
      <c r="DB29" s="16"/>
      <c r="DC29" s="17"/>
      <c r="DD29" s="18"/>
      <c r="DE29" s="15">
        <f>DB29+(DC29*48)+(DD29*48)</f>
        <v>0</v>
      </c>
      <c r="DF29" s="241">
        <v>109901</v>
      </c>
      <c r="DG29" s="14">
        <v>629.27</v>
      </c>
      <c r="DH29" s="14">
        <v>43.73</v>
      </c>
      <c r="DI29" s="15">
        <f>DF29+(DG29*48)+(DH29*48)</f>
        <v>142205</v>
      </c>
      <c r="DJ29" s="245" t="s">
        <v>313</v>
      </c>
      <c r="DK29" s="245" t="s">
        <v>313</v>
      </c>
      <c r="DL29" s="245" t="s">
        <v>313</v>
      </c>
      <c r="DM29" s="15" t="e">
        <f>DJ29+(DK29*48)+(DL29*48)</f>
        <v>#VALUE!</v>
      </c>
      <c r="DN29" s="19"/>
      <c r="DO29" s="20"/>
      <c r="DP29" s="20"/>
      <c r="DQ29" s="15">
        <f>DN29+(DO29*48)+(DP29*48)</f>
        <v>0</v>
      </c>
      <c r="DR29" s="241">
        <v>15000</v>
      </c>
      <c r="DS29" s="14">
        <v>1303.4000000000001</v>
      </c>
      <c r="DT29" s="14">
        <v>0</v>
      </c>
      <c r="DU29" s="15">
        <f>DR29+(DS29*48)+(DT29*48)</f>
        <v>77563.200000000012</v>
      </c>
      <c r="DV29" s="241">
        <v>109901</v>
      </c>
      <c r="DW29" s="14">
        <v>629.27</v>
      </c>
      <c r="DX29" s="14">
        <v>43.73</v>
      </c>
      <c r="DY29" s="15">
        <f>DV29+(DW29*48)+(DX29*48)</f>
        <v>142205</v>
      </c>
      <c r="DZ29" s="245" t="s">
        <v>313</v>
      </c>
      <c r="EA29" s="245" t="s">
        <v>313</v>
      </c>
      <c r="EB29" s="245" t="s">
        <v>313</v>
      </c>
      <c r="EC29" s="15" t="e">
        <f>DZ29+(EA29*48)+(EB29*48)</f>
        <v>#VALUE!</v>
      </c>
      <c r="ED29" s="100"/>
      <c r="EE29" s="18"/>
      <c r="EF29" s="18"/>
      <c r="EG29" s="15">
        <f>ED29+(EE29*48)+(EF29*48)</f>
        <v>0</v>
      </c>
    </row>
    <row r="30" spans="1:137" s="3" customFormat="1" ht="15" customHeight="1" x14ac:dyDescent="0.3">
      <c r="A30" s="484"/>
      <c r="B30" s="431" t="s">
        <v>312</v>
      </c>
      <c r="C30" s="489"/>
      <c r="D30" s="178" t="s">
        <v>46</v>
      </c>
      <c r="E30" s="37" t="s">
        <v>48</v>
      </c>
      <c r="F30" s="452"/>
      <c r="G30" s="451"/>
      <c r="H30" s="452"/>
      <c r="I30" s="451"/>
      <c r="J30" s="462"/>
      <c r="K30" s="441"/>
      <c r="L30" s="462"/>
      <c r="M30" s="441"/>
      <c r="N30" s="452"/>
      <c r="O30" s="451"/>
      <c r="P30" s="452"/>
      <c r="Q30" s="451"/>
      <c r="R30" s="452"/>
      <c r="S30" s="451"/>
      <c r="T30" s="452"/>
      <c r="U30" s="451"/>
      <c r="V30" s="102"/>
      <c r="W30" s="14"/>
      <c r="X30" s="14"/>
      <c r="Y30" s="15">
        <f>V30+(W30*48)+(X30*48)</f>
        <v>0</v>
      </c>
      <c r="Z30" s="241">
        <v>15000</v>
      </c>
      <c r="AA30" s="14">
        <v>1617.28</v>
      </c>
      <c r="AB30" s="14">
        <v>0</v>
      </c>
      <c r="AC30" s="15">
        <f>Z30+(AA30*48)+(AB30*48)</f>
        <v>92629.440000000002</v>
      </c>
      <c r="AD30" s="241">
        <v>101000</v>
      </c>
      <c r="AE30" s="14">
        <v>538</v>
      </c>
      <c r="AF30" s="14">
        <f t="shared" si="10"/>
        <v>37.391000000000005</v>
      </c>
      <c r="AG30" s="15">
        <f>AD30+(AE30*48)+(AF30*48)</f>
        <v>128618.768</v>
      </c>
      <c r="AH30" s="241">
        <v>109901</v>
      </c>
      <c r="AI30" s="14">
        <v>629.27</v>
      </c>
      <c r="AJ30" s="14">
        <v>43.73</v>
      </c>
      <c r="AK30" s="15">
        <f>AH30+(AI30*48)+(AJ30*48)</f>
        <v>142205</v>
      </c>
      <c r="AL30" s="245" t="s">
        <v>313</v>
      </c>
      <c r="AM30" s="245" t="s">
        <v>313</v>
      </c>
      <c r="AN30" s="245" t="s">
        <v>313</v>
      </c>
      <c r="AO30" s="15" t="e">
        <f>AL30+(AM30*48)+(AN30*48)</f>
        <v>#VALUE!</v>
      </c>
      <c r="AP30" s="227"/>
      <c r="AQ30" s="14"/>
      <c r="AR30" s="22"/>
      <c r="AS30" s="15">
        <f>AP30+(AQ30*48)+(AR30*48)</f>
        <v>0</v>
      </c>
      <c r="AT30" s="14">
        <v>15000</v>
      </c>
      <c r="AU30" s="14">
        <v>1617.28</v>
      </c>
      <c r="AV30" s="14">
        <v>0</v>
      </c>
      <c r="AW30" s="15">
        <f>AT30+(AU30*48)+(AV30*48)</f>
        <v>92629.440000000002</v>
      </c>
      <c r="AX30" s="241">
        <v>109901</v>
      </c>
      <c r="AY30" s="14">
        <v>629.27</v>
      </c>
      <c r="AZ30" s="14">
        <v>43.73</v>
      </c>
      <c r="BA30" s="15">
        <f>AX30+(AY30*48)+(AZ30*48)</f>
        <v>142205</v>
      </c>
      <c r="BB30" s="245" t="s">
        <v>313</v>
      </c>
      <c r="BC30" s="245" t="s">
        <v>313</v>
      </c>
      <c r="BD30" s="245" t="s">
        <v>313</v>
      </c>
      <c r="BE30" s="15" t="e">
        <f>BB30+(BC30*48)+(BD30*48)</f>
        <v>#VALUE!</v>
      </c>
      <c r="BF30" s="16"/>
      <c r="BG30" s="17"/>
      <c r="BH30" s="17"/>
      <c r="BI30" s="15">
        <f>BF30+(BG30*48)+(BH30*48)</f>
        <v>0</v>
      </c>
      <c r="BJ30" s="241" t="s">
        <v>313</v>
      </c>
      <c r="BK30" s="14" t="s">
        <v>313</v>
      </c>
      <c r="BL30" s="14" t="s">
        <v>313</v>
      </c>
      <c r="BM30" s="15" t="e">
        <f>BJ30+(BK30*48)+(BL30*48)</f>
        <v>#VALUE!</v>
      </c>
      <c r="BN30" s="241">
        <v>109901</v>
      </c>
      <c r="BO30" s="14">
        <v>629.27</v>
      </c>
      <c r="BP30" s="14">
        <v>43.73</v>
      </c>
      <c r="BQ30" s="15">
        <f>BN30+(BO30*48)+(BP30*48)</f>
        <v>142205</v>
      </c>
      <c r="BR30" s="245" t="s">
        <v>313</v>
      </c>
      <c r="BS30" s="245" t="s">
        <v>313</v>
      </c>
      <c r="BT30" s="245" t="s">
        <v>313</v>
      </c>
      <c r="BU30" s="15" t="e">
        <f>BR30+(BS30*48)+(BT30*48)</f>
        <v>#VALUE!</v>
      </c>
      <c r="BV30" s="16"/>
      <c r="BW30" s="17"/>
      <c r="BX30" s="17"/>
      <c r="BY30" s="15">
        <f>BV30+(BW30*48)+(BX30*48)</f>
        <v>0</v>
      </c>
      <c r="BZ30" s="241">
        <v>15000</v>
      </c>
      <c r="CA30" s="14">
        <v>1617.28</v>
      </c>
      <c r="CB30" s="14">
        <v>0</v>
      </c>
      <c r="CC30" s="15">
        <f>BZ30+(CA30*48)+(CB30*48)</f>
        <v>92629.440000000002</v>
      </c>
      <c r="CD30" s="241">
        <v>109901</v>
      </c>
      <c r="CE30" s="14">
        <v>629.27</v>
      </c>
      <c r="CF30" s="14">
        <v>43.73</v>
      </c>
      <c r="CG30" s="15">
        <f>CD30+(CE30*48)+(CF30*48)</f>
        <v>142205</v>
      </c>
      <c r="CH30" s="245" t="s">
        <v>313</v>
      </c>
      <c r="CI30" s="245" t="s">
        <v>313</v>
      </c>
      <c r="CJ30" s="245" t="s">
        <v>313</v>
      </c>
      <c r="CK30" s="15" t="e">
        <f>CH30+(CI30*48)+(CJ30*48)</f>
        <v>#VALUE!</v>
      </c>
      <c r="CL30" s="16"/>
      <c r="CM30" s="17"/>
      <c r="CN30" s="17"/>
      <c r="CO30" s="15">
        <f>CL30+(CM30*48)+(CN30*48)</f>
        <v>0</v>
      </c>
      <c r="CP30" s="16"/>
      <c r="CQ30" s="17"/>
      <c r="CR30" s="18"/>
      <c r="CS30" s="15">
        <f>CP30+(CQ30*48)+(CR30*48)</f>
        <v>0</v>
      </c>
      <c r="CT30" s="16"/>
      <c r="CU30" s="17"/>
      <c r="CV30" s="18"/>
      <c r="CW30" s="21">
        <f>CT30+(CU30*48)+(CV30*48)</f>
        <v>0</v>
      </c>
      <c r="CX30" s="405">
        <v>15000</v>
      </c>
      <c r="CY30" s="391">
        <v>1617.28</v>
      </c>
      <c r="CZ30" s="391">
        <v>0</v>
      </c>
      <c r="DA30" s="392">
        <f>CX30+(CY30*48)+(CZ30*48)</f>
        <v>92629.440000000002</v>
      </c>
      <c r="DB30" s="16"/>
      <c r="DC30" s="17"/>
      <c r="DD30" s="18"/>
      <c r="DE30" s="15">
        <f>DB30+(DC30*48)+(DD30*48)</f>
        <v>0</v>
      </c>
      <c r="DF30" s="241">
        <v>109901</v>
      </c>
      <c r="DG30" s="14">
        <v>629.27</v>
      </c>
      <c r="DH30" s="14">
        <v>43.73</v>
      </c>
      <c r="DI30" s="15">
        <f>DF30+(DG30*48)+(DH30*48)</f>
        <v>142205</v>
      </c>
      <c r="DJ30" s="245" t="s">
        <v>313</v>
      </c>
      <c r="DK30" s="245" t="s">
        <v>313</v>
      </c>
      <c r="DL30" s="245" t="s">
        <v>313</v>
      </c>
      <c r="DM30" s="15" t="e">
        <f>DJ30+(DK30*48)+(DL30*48)</f>
        <v>#VALUE!</v>
      </c>
      <c r="DN30" s="19"/>
      <c r="DO30" s="20"/>
      <c r="DP30" s="20"/>
      <c r="DQ30" s="15">
        <f>DN30+(DO30*48)+(DP30*48)</f>
        <v>0</v>
      </c>
      <c r="DR30" s="241">
        <v>15000</v>
      </c>
      <c r="DS30" s="14">
        <v>1617.28</v>
      </c>
      <c r="DT30" s="14">
        <v>0</v>
      </c>
      <c r="DU30" s="15">
        <f>DR30+(DS30*48)+(DT30*48)</f>
        <v>92629.440000000002</v>
      </c>
      <c r="DV30" s="241">
        <v>109901</v>
      </c>
      <c r="DW30" s="14">
        <v>629.27</v>
      </c>
      <c r="DX30" s="14">
        <v>43.73</v>
      </c>
      <c r="DY30" s="15">
        <f>DV30+(DW30*48)+(DX30*48)</f>
        <v>142205</v>
      </c>
      <c r="DZ30" s="245" t="s">
        <v>313</v>
      </c>
      <c r="EA30" s="245" t="s">
        <v>313</v>
      </c>
      <c r="EB30" s="245" t="s">
        <v>313</v>
      </c>
      <c r="EC30" s="15" t="e">
        <f>DZ30+(EA30*48)+(EB30*48)</f>
        <v>#VALUE!</v>
      </c>
      <c r="ED30" s="100"/>
      <c r="EE30" s="18"/>
      <c r="EF30" s="18"/>
      <c r="EG30" s="15">
        <f>ED30+(EE30*48)+(EF30*48)</f>
        <v>0</v>
      </c>
    </row>
    <row r="31" spans="1:137" s="3" customFormat="1" ht="15" customHeight="1" thickBot="1" x14ac:dyDescent="0.35">
      <c r="A31" s="485"/>
      <c r="B31" s="432"/>
      <c r="C31" s="490"/>
      <c r="D31" s="171"/>
      <c r="E31" s="172"/>
      <c r="F31" s="265"/>
      <c r="G31" s="266"/>
      <c r="H31" s="265"/>
      <c r="I31" s="266"/>
      <c r="J31" s="265"/>
      <c r="K31" s="266"/>
      <c r="L31" s="265"/>
      <c r="M31" s="266"/>
      <c r="N31" s="265"/>
      <c r="O31" s="266"/>
      <c r="P31" s="265"/>
      <c r="Q31" s="266"/>
      <c r="R31" s="265"/>
      <c r="S31" s="266"/>
      <c r="T31" s="265"/>
      <c r="U31" s="266"/>
      <c r="V31" s="217"/>
      <c r="W31" s="170"/>
      <c r="X31" s="170"/>
      <c r="Y31" s="101"/>
      <c r="Z31" s="217"/>
      <c r="AA31" s="170"/>
      <c r="AB31" s="170"/>
      <c r="AC31" s="314">
        <f>SUM(AC26+AC27+AC28+AC29+AC30)</f>
        <v>381117.44</v>
      </c>
      <c r="AD31" s="217"/>
      <c r="AE31" s="170"/>
      <c r="AF31" s="170"/>
      <c r="AG31" s="101">
        <f>SUM(AG26+AG27+AG28+AG29+AG30)</f>
        <v>633818.22400000005</v>
      </c>
      <c r="AH31" s="217"/>
      <c r="AI31" s="170"/>
      <c r="AJ31" s="170"/>
      <c r="AK31" s="101">
        <f>SUM(AK26+AK27+AK28+AK29+AK30)</f>
        <v>700911</v>
      </c>
      <c r="AL31" s="217"/>
      <c r="AM31" s="170"/>
      <c r="AN31" s="170"/>
      <c r="AO31" s="253" t="s">
        <v>313</v>
      </c>
      <c r="AP31" s="217"/>
      <c r="AQ31" s="170"/>
      <c r="AR31" s="170"/>
      <c r="AS31" s="101"/>
      <c r="AT31" s="217"/>
      <c r="AU31" s="170"/>
      <c r="AV31" s="170"/>
      <c r="AW31" s="314">
        <f>SUM(AW26+AW27+AW28+AW29+AW30)</f>
        <v>381117.44</v>
      </c>
      <c r="AX31" s="217"/>
      <c r="AY31" s="170"/>
      <c r="AZ31" s="170"/>
      <c r="BA31" s="101">
        <f>SUM(BA26+BA27+BA28+BA29+BA30)</f>
        <v>700911</v>
      </c>
      <c r="BB31" s="217"/>
      <c r="BC31" s="170"/>
      <c r="BD31" s="170"/>
      <c r="BE31" s="253" t="s">
        <v>313</v>
      </c>
      <c r="BF31" s="206"/>
      <c r="BG31" s="207"/>
      <c r="BH31" s="207"/>
      <c r="BI31" s="101"/>
      <c r="BJ31" s="206"/>
      <c r="BK31" s="207"/>
      <c r="BL31" s="207"/>
      <c r="BM31" s="253" t="s">
        <v>313</v>
      </c>
      <c r="BN31" s="206"/>
      <c r="BO31" s="207"/>
      <c r="BP31" s="207"/>
      <c r="BQ31" s="101">
        <f>SUM(BQ26+BQ27+BQ28+BQ29+BQ30)</f>
        <v>700911</v>
      </c>
      <c r="BR31" s="206"/>
      <c r="BS31" s="207"/>
      <c r="BT31" s="207"/>
      <c r="BU31" s="253" t="s">
        <v>313</v>
      </c>
      <c r="BV31" s="206"/>
      <c r="BW31" s="207"/>
      <c r="BX31" s="207"/>
      <c r="BY31" s="101"/>
      <c r="BZ31" s="206"/>
      <c r="CA31" s="207"/>
      <c r="CB31" s="207"/>
      <c r="CC31" s="314">
        <f>SUM(CC26+CC27+CC28+CC29+CC30)</f>
        <v>381117.44</v>
      </c>
      <c r="CD31" s="206"/>
      <c r="CE31" s="207"/>
      <c r="CF31" s="207"/>
      <c r="CG31" s="101">
        <f>SUM(CG26+CG27+CG28+CG29+CG30)</f>
        <v>700911</v>
      </c>
      <c r="CH31" s="206"/>
      <c r="CI31" s="207"/>
      <c r="CJ31" s="207"/>
      <c r="CK31" s="253" t="s">
        <v>313</v>
      </c>
      <c r="CL31" s="206"/>
      <c r="CM31" s="207"/>
      <c r="CN31" s="207"/>
      <c r="CO31" s="101"/>
      <c r="CP31" s="206"/>
      <c r="CQ31" s="207"/>
      <c r="CR31" s="207"/>
      <c r="CS31" s="101"/>
      <c r="CT31" s="206"/>
      <c r="CU31" s="207"/>
      <c r="CV31" s="207"/>
      <c r="CW31" s="210"/>
      <c r="CX31" s="423"/>
      <c r="CY31" s="424"/>
      <c r="CZ31" s="424"/>
      <c r="DA31" s="425">
        <f>SUM(DA26+DA27+DA28+DA29+DA30)</f>
        <v>381117.44</v>
      </c>
      <c r="DB31" s="206"/>
      <c r="DC31" s="207"/>
      <c r="DD31" s="207"/>
      <c r="DE31" s="101"/>
      <c r="DF31" s="206"/>
      <c r="DG31" s="207"/>
      <c r="DH31" s="207"/>
      <c r="DI31" s="101">
        <f>SUM(DI26+DI27+DI28+DI29+DI30)</f>
        <v>700911</v>
      </c>
      <c r="DJ31" s="206"/>
      <c r="DK31" s="207"/>
      <c r="DL31" s="207"/>
      <c r="DM31" s="253" t="s">
        <v>313</v>
      </c>
      <c r="DN31" s="215"/>
      <c r="DO31" s="216"/>
      <c r="DP31" s="216"/>
      <c r="DQ31" s="101"/>
      <c r="DR31" s="215"/>
      <c r="DS31" s="216"/>
      <c r="DT31" s="216"/>
      <c r="DU31" s="314">
        <f>SUM(DU26+DU27+DU28+DU29+DU30)</f>
        <v>381117.44</v>
      </c>
      <c r="DV31" s="215"/>
      <c r="DW31" s="216"/>
      <c r="DX31" s="216"/>
      <c r="DY31" s="101">
        <f>SUM(DY26+DY27+DY28+DY29+DY30)</f>
        <v>700911</v>
      </c>
      <c r="DZ31" s="215"/>
      <c r="EA31" s="216"/>
      <c r="EB31" s="216"/>
      <c r="EC31" s="253" t="s">
        <v>313</v>
      </c>
      <c r="ED31" s="206"/>
      <c r="EE31" s="207"/>
      <c r="EF31" s="207"/>
      <c r="EG31" s="101"/>
    </row>
    <row r="32" spans="1:137" s="3" customFormat="1" ht="15" customHeight="1" x14ac:dyDescent="0.3">
      <c r="A32" s="483">
        <v>5</v>
      </c>
      <c r="B32" s="486">
        <v>138832</v>
      </c>
      <c r="C32" s="488">
        <v>10</v>
      </c>
      <c r="D32" s="32" t="s">
        <v>53</v>
      </c>
      <c r="E32" s="29"/>
      <c r="F32" s="259"/>
      <c r="G32" s="260"/>
      <c r="H32" s="259"/>
      <c r="I32" s="260"/>
      <c r="J32" s="259"/>
      <c r="K32" s="260"/>
      <c r="L32" s="259"/>
      <c r="M32" s="260"/>
      <c r="N32" s="259"/>
      <c r="O32" s="260"/>
      <c r="P32" s="259"/>
      <c r="Q32" s="260"/>
      <c r="R32" s="259"/>
      <c r="S32" s="260"/>
      <c r="T32" s="259"/>
      <c r="U32" s="260"/>
      <c r="V32" s="8"/>
      <c r="W32" s="9"/>
      <c r="X32" s="9"/>
      <c r="Y32" s="10"/>
      <c r="Z32" s="8"/>
      <c r="AA32" s="9"/>
      <c r="AB32" s="9"/>
      <c r="AC32" s="10"/>
      <c r="AD32" s="8"/>
      <c r="AE32" s="9"/>
      <c r="AF32" s="9"/>
      <c r="AG32" s="10"/>
      <c r="AH32" s="468" t="s">
        <v>317</v>
      </c>
      <c r="AI32" s="469"/>
      <c r="AJ32" s="469"/>
      <c r="AK32" s="470"/>
      <c r="AL32" s="8"/>
      <c r="AM32" s="9"/>
      <c r="AN32" s="9"/>
      <c r="AO32" s="10"/>
      <c r="AP32" s="8"/>
      <c r="AQ32" s="9"/>
      <c r="AR32" s="9"/>
      <c r="AS32" s="10"/>
      <c r="AT32" s="8"/>
      <c r="AU32" s="9"/>
      <c r="AV32" s="9"/>
      <c r="AW32" s="10"/>
      <c r="AX32" s="8"/>
      <c r="AY32" s="9"/>
      <c r="AZ32" s="9"/>
      <c r="BA32" s="10"/>
      <c r="BB32" s="8"/>
      <c r="BC32" s="9"/>
      <c r="BD32" s="9"/>
      <c r="BE32" s="10"/>
      <c r="BF32" s="8"/>
      <c r="BG32" s="9"/>
      <c r="BH32" s="9"/>
      <c r="BI32" s="10"/>
      <c r="BJ32" s="8"/>
      <c r="BK32" s="9"/>
      <c r="BL32" s="9"/>
      <c r="BM32" s="10"/>
      <c r="BN32" s="8"/>
      <c r="BO32" s="9"/>
      <c r="BP32" s="9"/>
      <c r="BQ32" s="10"/>
      <c r="BR32" s="8"/>
      <c r="BS32" s="9"/>
      <c r="BT32" s="9"/>
      <c r="BU32" s="10"/>
      <c r="BV32" s="8"/>
      <c r="BW32" s="9"/>
      <c r="BX32" s="9"/>
      <c r="BY32" s="10"/>
      <c r="BZ32" s="8"/>
      <c r="CA32" s="9"/>
      <c r="CB32" s="9"/>
      <c r="CC32" s="10"/>
      <c r="CD32" s="8"/>
      <c r="CE32" s="9"/>
      <c r="CF32" s="9"/>
      <c r="CG32" s="10"/>
      <c r="CH32" s="8"/>
      <c r="CI32" s="9"/>
      <c r="CJ32" s="9"/>
      <c r="CK32" s="10"/>
      <c r="CL32" s="8"/>
      <c r="CM32" s="9"/>
      <c r="CN32" s="9"/>
      <c r="CO32" s="10"/>
      <c r="CP32" s="8"/>
      <c r="CQ32" s="9"/>
      <c r="CR32" s="9"/>
      <c r="CS32" s="10"/>
      <c r="CT32" s="8"/>
      <c r="CU32" s="9"/>
      <c r="CV32" s="9"/>
      <c r="CW32" s="9"/>
      <c r="CX32" s="386"/>
      <c r="CY32" s="387"/>
      <c r="CZ32" s="387"/>
      <c r="DA32" s="388"/>
      <c r="DB32" s="8"/>
      <c r="DC32" s="9"/>
      <c r="DD32" s="9"/>
      <c r="DE32" s="10"/>
      <c r="DF32" s="8"/>
      <c r="DG32" s="9"/>
      <c r="DH32" s="9"/>
      <c r="DI32" s="10"/>
      <c r="DJ32" s="8"/>
      <c r="DK32" s="9"/>
      <c r="DL32" s="9"/>
      <c r="DM32" s="10"/>
      <c r="DN32" s="8"/>
      <c r="DO32" s="9"/>
      <c r="DP32" s="9"/>
      <c r="DQ32" s="10"/>
      <c r="DR32" s="8"/>
      <c r="DS32" s="9"/>
      <c r="DT32" s="9"/>
      <c r="DU32" s="10"/>
      <c r="DV32" s="8"/>
      <c r="DW32" s="9"/>
      <c r="DX32" s="9"/>
      <c r="DY32" s="10"/>
      <c r="DZ32" s="8"/>
      <c r="EA32" s="9"/>
      <c r="EB32" s="9"/>
      <c r="EC32" s="10"/>
      <c r="ED32" s="8"/>
      <c r="EE32" s="9"/>
      <c r="EF32" s="9"/>
      <c r="EG32" s="10"/>
    </row>
    <row r="33" spans="1:137" s="3" customFormat="1" ht="15" customHeight="1" x14ac:dyDescent="0.3">
      <c r="A33" s="484"/>
      <c r="B33" s="487"/>
      <c r="C33" s="489"/>
      <c r="D33" s="33" t="s">
        <v>54</v>
      </c>
      <c r="E33" s="37" t="s">
        <v>5</v>
      </c>
      <c r="F33" s="445" t="s">
        <v>38</v>
      </c>
      <c r="G33" s="450" t="s">
        <v>37</v>
      </c>
      <c r="H33" s="445" t="s">
        <v>38</v>
      </c>
      <c r="I33" s="450" t="s">
        <v>37</v>
      </c>
      <c r="J33" s="454" t="s">
        <v>322</v>
      </c>
      <c r="K33" s="440" t="s">
        <v>325</v>
      </c>
      <c r="L33" s="445" t="s">
        <v>38</v>
      </c>
      <c r="M33" s="450" t="s">
        <v>37</v>
      </c>
      <c r="N33" s="445" t="s">
        <v>38</v>
      </c>
      <c r="O33" s="450" t="s">
        <v>37</v>
      </c>
      <c r="P33" s="445" t="s">
        <v>38</v>
      </c>
      <c r="Q33" s="450" t="s">
        <v>37</v>
      </c>
      <c r="R33" s="445" t="s">
        <v>38</v>
      </c>
      <c r="S33" s="450" t="s">
        <v>37</v>
      </c>
      <c r="T33" s="445" t="s">
        <v>38</v>
      </c>
      <c r="U33" s="450" t="s">
        <v>37</v>
      </c>
      <c r="V33" s="102"/>
      <c r="W33" s="14"/>
      <c r="X33" s="14"/>
      <c r="Y33" s="15">
        <f>V33+(W33*48)+(X33*48)</f>
        <v>0</v>
      </c>
      <c r="Z33" s="241">
        <v>13000</v>
      </c>
      <c r="AA33" s="14">
        <v>605.15</v>
      </c>
      <c r="AB33" s="14">
        <v>0</v>
      </c>
      <c r="AC33" s="15">
        <f>Z33+(AA33*48)+(AB33*48)</f>
        <v>42047.199999999997</v>
      </c>
      <c r="AD33" s="102"/>
      <c r="AE33" s="14"/>
      <c r="AF33" s="14"/>
      <c r="AG33" s="15">
        <f>AD33+(AE33*48)+(AF33*48)</f>
        <v>0</v>
      </c>
      <c r="AH33" s="102"/>
      <c r="AI33" s="14"/>
      <c r="AJ33" s="14"/>
      <c r="AK33" s="15">
        <f>AH33+(AI33*48)+(AJ33*48)</f>
        <v>0</v>
      </c>
      <c r="AL33" s="245" t="s">
        <v>313</v>
      </c>
      <c r="AM33" s="245" t="s">
        <v>313</v>
      </c>
      <c r="AN33" s="245" t="s">
        <v>313</v>
      </c>
      <c r="AO33" s="15" t="e">
        <f>AL33+(AM33*48)+(AN33*48)</f>
        <v>#VALUE!</v>
      </c>
      <c r="AP33" s="227"/>
      <c r="AQ33" s="25"/>
      <c r="AR33" s="22"/>
      <c r="AS33" s="15">
        <f>AP33+(AQ33*48)+(AR33*48)</f>
        <v>0</v>
      </c>
      <c r="AT33" s="14">
        <v>13000</v>
      </c>
      <c r="AU33" s="14">
        <v>605.15</v>
      </c>
      <c r="AV33" s="14">
        <v>0</v>
      </c>
      <c r="AW33" s="15">
        <f>AT33+(AU33*48)+(AV33*48)</f>
        <v>42047.199999999997</v>
      </c>
      <c r="AX33" s="227"/>
      <c r="AY33" s="25"/>
      <c r="AZ33" s="22"/>
      <c r="BA33" s="15">
        <f>AX33+(AY33*48)+(AZ33*48)</f>
        <v>0</v>
      </c>
      <c r="BB33" s="245" t="s">
        <v>313</v>
      </c>
      <c r="BC33" s="245" t="s">
        <v>313</v>
      </c>
      <c r="BD33" s="245" t="s">
        <v>313</v>
      </c>
      <c r="BE33" s="15" t="e">
        <f>BB33+(BC33*48)+(BD33*48)</f>
        <v>#VALUE!</v>
      </c>
      <c r="BF33" s="16"/>
      <c r="BG33" s="17"/>
      <c r="BH33" s="17"/>
      <c r="BI33" s="15">
        <f>BF33+(BG33*48)+(BH33*48)</f>
        <v>0</v>
      </c>
      <c r="BJ33" s="241" t="s">
        <v>313</v>
      </c>
      <c r="BK33" s="14" t="s">
        <v>313</v>
      </c>
      <c r="BL33" s="14" t="s">
        <v>313</v>
      </c>
      <c r="BM33" s="15" t="e">
        <f>BJ33+(BK33*48)+(BL33*48)</f>
        <v>#VALUE!</v>
      </c>
      <c r="BN33" s="16"/>
      <c r="BO33" s="17"/>
      <c r="BP33" s="17"/>
      <c r="BQ33" s="15">
        <f>BN33+(BO33*48)+(BP33*48)</f>
        <v>0</v>
      </c>
      <c r="BR33" s="245" t="s">
        <v>313</v>
      </c>
      <c r="BS33" s="245" t="s">
        <v>313</v>
      </c>
      <c r="BT33" s="245" t="s">
        <v>313</v>
      </c>
      <c r="BU33" s="15" t="e">
        <f>BR33+(BS33*48)+(BT33*48)</f>
        <v>#VALUE!</v>
      </c>
      <c r="BV33" s="16"/>
      <c r="BW33" s="17"/>
      <c r="BX33" s="17"/>
      <c r="BY33" s="15">
        <f>BV33+(BW33*48)+(BX33*48)</f>
        <v>0</v>
      </c>
      <c r="BZ33" s="241">
        <v>13000</v>
      </c>
      <c r="CA33" s="14">
        <v>605.15</v>
      </c>
      <c r="CB33" s="14">
        <v>0</v>
      </c>
      <c r="CC33" s="15">
        <f>BZ33+(CA33*48)+(CB33*48)</f>
        <v>42047.199999999997</v>
      </c>
      <c r="CD33" s="16"/>
      <c r="CE33" s="17"/>
      <c r="CF33" s="17"/>
      <c r="CG33" s="15">
        <f>CD33+(CE33*48)+(CF33*48)</f>
        <v>0</v>
      </c>
      <c r="CH33" s="245" t="s">
        <v>313</v>
      </c>
      <c r="CI33" s="245" t="s">
        <v>313</v>
      </c>
      <c r="CJ33" s="245" t="s">
        <v>313</v>
      </c>
      <c r="CK33" s="15" t="e">
        <f>CH33+(CI33*48)+(CJ33*48)</f>
        <v>#VALUE!</v>
      </c>
      <c r="CL33" s="16"/>
      <c r="CM33" s="17"/>
      <c r="CN33" s="17"/>
      <c r="CO33" s="15">
        <f>CL33+(CM33*48)+(CN33*48)</f>
        <v>0</v>
      </c>
      <c r="CP33" s="16"/>
      <c r="CQ33" s="17"/>
      <c r="CR33" s="18"/>
      <c r="CS33" s="15">
        <f>CP33+(CQ33*48)+(CR33*48)</f>
        <v>0</v>
      </c>
      <c r="CT33" s="16"/>
      <c r="CU33" s="17"/>
      <c r="CV33" s="18"/>
      <c r="CW33" s="21">
        <f>CT33+(CU33*48)+(CV33*48)</f>
        <v>0</v>
      </c>
      <c r="CX33" s="405">
        <v>13000</v>
      </c>
      <c r="CY33" s="391">
        <v>605.15</v>
      </c>
      <c r="CZ33" s="391">
        <v>0</v>
      </c>
      <c r="DA33" s="392">
        <f>CX33+(CY33*48)+(CZ33*48)</f>
        <v>42047.199999999997</v>
      </c>
      <c r="DB33" s="16"/>
      <c r="DC33" s="17"/>
      <c r="DD33" s="18"/>
      <c r="DE33" s="15">
        <f>DB33+(DC33*48)+(DD33*48)</f>
        <v>0</v>
      </c>
      <c r="DF33" s="16"/>
      <c r="DG33" s="17"/>
      <c r="DH33" s="18"/>
      <c r="DI33" s="15">
        <f>DF33+(DG33*48)+(DH33*48)</f>
        <v>0</v>
      </c>
      <c r="DJ33" s="245" t="s">
        <v>313</v>
      </c>
      <c r="DK33" s="245" t="s">
        <v>313</v>
      </c>
      <c r="DL33" s="245" t="s">
        <v>313</v>
      </c>
      <c r="DM33" s="15" t="e">
        <f>DJ33+(DK33*48)+(DL33*48)</f>
        <v>#VALUE!</v>
      </c>
      <c r="DN33" s="19"/>
      <c r="DO33" s="20"/>
      <c r="DP33" s="20"/>
      <c r="DQ33" s="15">
        <f>DN33+(DO33*48)+(DP33*48)</f>
        <v>0</v>
      </c>
      <c r="DR33" s="241">
        <v>13000</v>
      </c>
      <c r="DS33" s="14">
        <v>605.15</v>
      </c>
      <c r="DT33" s="14">
        <v>0</v>
      </c>
      <c r="DU33" s="15">
        <f>DR33+(DS33*48)+(DT33*48)</f>
        <v>42047.199999999997</v>
      </c>
      <c r="DV33" s="19"/>
      <c r="DW33" s="20"/>
      <c r="DX33" s="20"/>
      <c r="DY33" s="15">
        <f>DV33+(DW33*48)+(DX33*48)</f>
        <v>0</v>
      </c>
      <c r="DZ33" s="245" t="s">
        <v>313</v>
      </c>
      <c r="EA33" s="245" t="s">
        <v>313</v>
      </c>
      <c r="EB33" s="245" t="s">
        <v>313</v>
      </c>
      <c r="EC33" s="15" t="e">
        <f>DZ33+(EA33*48)+(EB33*48)</f>
        <v>#VALUE!</v>
      </c>
      <c r="ED33" s="100"/>
      <c r="EE33" s="18"/>
      <c r="EF33" s="18"/>
      <c r="EG33" s="15">
        <f>ED33+(EE33*48)+(EF33*48)</f>
        <v>0</v>
      </c>
    </row>
    <row r="34" spans="1:137" s="3" customFormat="1" ht="15" customHeight="1" x14ac:dyDescent="0.3">
      <c r="A34" s="484"/>
      <c r="B34" s="487"/>
      <c r="C34" s="489"/>
      <c r="D34" s="34" t="s">
        <v>55</v>
      </c>
      <c r="E34" s="38" t="s">
        <v>7</v>
      </c>
      <c r="F34" s="452"/>
      <c r="G34" s="451"/>
      <c r="H34" s="452"/>
      <c r="I34" s="451"/>
      <c r="J34" s="462"/>
      <c r="K34" s="441"/>
      <c r="L34" s="452"/>
      <c r="M34" s="451"/>
      <c r="N34" s="452"/>
      <c r="O34" s="451"/>
      <c r="P34" s="452"/>
      <c r="Q34" s="451"/>
      <c r="R34" s="452"/>
      <c r="S34" s="451"/>
      <c r="T34" s="452"/>
      <c r="U34" s="451"/>
      <c r="V34" s="102"/>
      <c r="W34" s="14"/>
      <c r="X34" s="14"/>
      <c r="Y34" s="15">
        <f>V34+(W34*48)+(X34*48)</f>
        <v>0</v>
      </c>
      <c r="Z34" s="241">
        <v>13000</v>
      </c>
      <c r="AA34" s="14">
        <v>674.77</v>
      </c>
      <c r="AB34" s="14">
        <v>0</v>
      </c>
      <c r="AC34" s="15">
        <f>Z34+(AA34*48)+(AB34*48)</f>
        <v>45388.959999999999</v>
      </c>
      <c r="AD34" s="102"/>
      <c r="AE34" s="14"/>
      <c r="AF34" s="14"/>
      <c r="AG34" s="15">
        <f>AD34+(AE34*48)+(AF34*48)</f>
        <v>0</v>
      </c>
      <c r="AH34" s="102"/>
      <c r="AI34" s="14"/>
      <c r="AJ34" s="14"/>
      <c r="AK34" s="15">
        <f>AH34+(AI34*48)+(AJ34*48)</f>
        <v>0</v>
      </c>
      <c r="AL34" s="245" t="s">
        <v>313</v>
      </c>
      <c r="AM34" s="245" t="s">
        <v>313</v>
      </c>
      <c r="AN34" s="245" t="s">
        <v>313</v>
      </c>
      <c r="AO34" s="15" t="e">
        <f>AL34+(AM34*48)+(AN34*48)</f>
        <v>#VALUE!</v>
      </c>
      <c r="AP34" s="227"/>
      <c r="AQ34" s="14"/>
      <c r="AR34" s="22"/>
      <c r="AS34" s="15">
        <f>AP34+(AQ34*48)+(AR34*48)</f>
        <v>0</v>
      </c>
      <c r="AT34" s="14">
        <v>13000</v>
      </c>
      <c r="AU34" s="14">
        <v>674.77</v>
      </c>
      <c r="AV34" s="14">
        <v>0</v>
      </c>
      <c r="AW34" s="15">
        <f>AT34+(AU34*48)+(AV34*48)</f>
        <v>45388.959999999999</v>
      </c>
      <c r="AX34" s="227"/>
      <c r="AY34" s="14"/>
      <c r="AZ34" s="22"/>
      <c r="BA34" s="15">
        <f>AX34+(AY34*48)+(AZ34*48)</f>
        <v>0</v>
      </c>
      <c r="BB34" s="245" t="s">
        <v>313</v>
      </c>
      <c r="BC34" s="245" t="s">
        <v>313</v>
      </c>
      <c r="BD34" s="245" t="s">
        <v>313</v>
      </c>
      <c r="BE34" s="15" t="e">
        <f>BB34+(BC34*48)+(BD34*48)</f>
        <v>#VALUE!</v>
      </c>
      <c r="BF34" s="16"/>
      <c r="BG34" s="17"/>
      <c r="BH34" s="17"/>
      <c r="BI34" s="15">
        <f>BF34+(BG34*48)+(BH34*48)</f>
        <v>0</v>
      </c>
      <c r="BJ34" s="241" t="s">
        <v>313</v>
      </c>
      <c r="BK34" s="14" t="s">
        <v>313</v>
      </c>
      <c r="BL34" s="14" t="s">
        <v>313</v>
      </c>
      <c r="BM34" s="15" t="e">
        <f>BJ34+(BK34*48)+(BL34*48)</f>
        <v>#VALUE!</v>
      </c>
      <c r="BN34" s="16"/>
      <c r="BO34" s="17"/>
      <c r="BP34" s="17"/>
      <c r="BQ34" s="15">
        <f>BN34+(BO34*48)+(BP34*48)</f>
        <v>0</v>
      </c>
      <c r="BR34" s="245" t="s">
        <v>313</v>
      </c>
      <c r="BS34" s="245" t="s">
        <v>313</v>
      </c>
      <c r="BT34" s="245" t="s">
        <v>313</v>
      </c>
      <c r="BU34" s="15" t="e">
        <f>BR34+(BS34*48)+(BT34*48)</f>
        <v>#VALUE!</v>
      </c>
      <c r="BV34" s="16"/>
      <c r="BW34" s="17"/>
      <c r="BX34" s="17"/>
      <c r="BY34" s="15">
        <f>BV34+(BW34*48)+(BX34*48)</f>
        <v>0</v>
      </c>
      <c r="BZ34" s="241">
        <v>13000</v>
      </c>
      <c r="CA34" s="14">
        <v>674.77</v>
      </c>
      <c r="CB34" s="14">
        <v>0</v>
      </c>
      <c r="CC34" s="15">
        <f>BZ34+(CA34*48)+(CB34*48)</f>
        <v>45388.959999999999</v>
      </c>
      <c r="CD34" s="16"/>
      <c r="CE34" s="17"/>
      <c r="CF34" s="17"/>
      <c r="CG34" s="15">
        <f>CD34+(CE34*48)+(CF34*48)</f>
        <v>0</v>
      </c>
      <c r="CH34" s="245" t="s">
        <v>313</v>
      </c>
      <c r="CI34" s="245" t="s">
        <v>313</v>
      </c>
      <c r="CJ34" s="245" t="s">
        <v>313</v>
      </c>
      <c r="CK34" s="15" t="e">
        <f>CH34+(CI34*48)+(CJ34*48)</f>
        <v>#VALUE!</v>
      </c>
      <c r="CL34" s="16"/>
      <c r="CM34" s="17"/>
      <c r="CN34" s="17"/>
      <c r="CO34" s="15">
        <f>CL34+(CM34*48)+(CN34*48)</f>
        <v>0</v>
      </c>
      <c r="CP34" s="16"/>
      <c r="CQ34" s="17"/>
      <c r="CR34" s="18"/>
      <c r="CS34" s="15">
        <f>CP34+(CQ34*48)+(CR34*48)</f>
        <v>0</v>
      </c>
      <c r="CT34" s="16"/>
      <c r="CU34" s="17"/>
      <c r="CV34" s="18"/>
      <c r="CW34" s="21">
        <f>CT34+(CU34*48)+(CV34*48)</f>
        <v>0</v>
      </c>
      <c r="CX34" s="405">
        <v>13000</v>
      </c>
      <c r="CY34" s="391">
        <v>674.77</v>
      </c>
      <c r="CZ34" s="391">
        <v>0</v>
      </c>
      <c r="DA34" s="392">
        <f>CX34+(CY34*48)+(CZ34*48)</f>
        <v>45388.959999999999</v>
      </c>
      <c r="DB34" s="16"/>
      <c r="DC34" s="17"/>
      <c r="DD34" s="18"/>
      <c r="DE34" s="15">
        <f>DB34+(DC34*48)+(DD34*48)</f>
        <v>0</v>
      </c>
      <c r="DF34" s="16"/>
      <c r="DG34" s="17"/>
      <c r="DH34" s="18"/>
      <c r="DI34" s="15">
        <f>DF34+(DG34*48)+(DH34*48)</f>
        <v>0</v>
      </c>
      <c r="DJ34" s="245" t="s">
        <v>313</v>
      </c>
      <c r="DK34" s="245" t="s">
        <v>313</v>
      </c>
      <c r="DL34" s="245" t="s">
        <v>313</v>
      </c>
      <c r="DM34" s="15" t="e">
        <f>DJ34+(DK34*48)+(DL34*48)</f>
        <v>#VALUE!</v>
      </c>
      <c r="DN34" s="19"/>
      <c r="DO34" s="20"/>
      <c r="DP34" s="20"/>
      <c r="DQ34" s="15">
        <f>DN34+(DO34*48)+(DP34*48)</f>
        <v>0</v>
      </c>
      <c r="DR34" s="241">
        <v>13000</v>
      </c>
      <c r="DS34" s="14">
        <v>674.77</v>
      </c>
      <c r="DT34" s="14">
        <v>0</v>
      </c>
      <c r="DU34" s="15">
        <f>DR34+(DS34*48)+(DT34*48)</f>
        <v>45388.959999999999</v>
      </c>
      <c r="DV34" s="19"/>
      <c r="DW34" s="20"/>
      <c r="DX34" s="20"/>
      <c r="DY34" s="15">
        <f>DV34+(DW34*48)+(DX34*48)</f>
        <v>0</v>
      </c>
      <c r="DZ34" s="245" t="s">
        <v>313</v>
      </c>
      <c r="EA34" s="245" t="s">
        <v>313</v>
      </c>
      <c r="EB34" s="245" t="s">
        <v>313</v>
      </c>
      <c r="EC34" s="15" t="e">
        <f>DZ34+(EA34*48)+(EB34*48)</f>
        <v>#VALUE!</v>
      </c>
      <c r="ED34" s="100"/>
      <c r="EE34" s="18"/>
      <c r="EF34" s="18"/>
      <c r="EG34" s="15">
        <f>ED34+(EE34*48)+(EF34*48)</f>
        <v>0</v>
      </c>
    </row>
    <row r="35" spans="1:137" s="3" customFormat="1" ht="15" customHeight="1" x14ac:dyDescent="0.3">
      <c r="A35" s="484"/>
      <c r="B35" s="487"/>
      <c r="C35" s="489"/>
      <c r="D35" s="34" t="s">
        <v>56</v>
      </c>
      <c r="E35" s="38" t="s">
        <v>57</v>
      </c>
      <c r="F35" s="452"/>
      <c r="G35" s="451"/>
      <c r="H35" s="452"/>
      <c r="I35" s="451"/>
      <c r="J35" s="462"/>
      <c r="K35" s="441"/>
      <c r="L35" s="452"/>
      <c r="M35" s="451"/>
      <c r="N35" s="452"/>
      <c r="O35" s="451"/>
      <c r="P35" s="452"/>
      <c r="Q35" s="451"/>
      <c r="R35" s="452"/>
      <c r="S35" s="451"/>
      <c r="T35" s="452"/>
      <c r="U35" s="451"/>
      <c r="V35" s="102"/>
      <c r="W35" s="14"/>
      <c r="X35" s="14"/>
      <c r="Y35" s="15">
        <f>V35+(W35*48)+(X35*48)</f>
        <v>0</v>
      </c>
      <c r="Z35" s="241">
        <v>13000</v>
      </c>
      <c r="AA35" s="14">
        <v>756.67</v>
      </c>
      <c r="AB35" s="14">
        <v>0</v>
      </c>
      <c r="AC35" s="15">
        <f>Z35+(AA35*48)+(AB35*48)</f>
        <v>49320.159999999996</v>
      </c>
      <c r="AD35" s="102"/>
      <c r="AE35" s="14"/>
      <c r="AF35" s="14"/>
      <c r="AG35" s="15">
        <f>AD35+(AE35*48)+(AF35*48)</f>
        <v>0</v>
      </c>
      <c r="AH35" s="102"/>
      <c r="AI35" s="14"/>
      <c r="AJ35" s="14"/>
      <c r="AK35" s="15">
        <f>AH35+(AI35*48)+(AJ35*48)</f>
        <v>0</v>
      </c>
      <c r="AL35" s="245" t="s">
        <v>313</v>
      </c>
      <c r="AM35" s="245" t="s">
        <v>313</v>
      </c>
      <c r="AN35" s="245" t="s">
        <v>313</v>
      </c>
      <c r="AO35" s="15" t="e">
        <f>AL35+(AM35*48)+(AN35*48)</f>
        <v>#VALUE!</v>
      </c>
      <c r="AP35" s="227"/>
      <c r="AQ35" s="14"/>
      <c r="AR35" s="22"/>
      <c r="AS35" s="15">
        <f>AP35+(AQ35*48)+(AR35*48)</f>
        <v>0</v>
      </c>
      <c r="AT35" s="14">
        <v>13000</v>
      </c>
      <c r="AU35" s="14">
        <v>756.67</v>
      </c>
      <c r="AV35" s="14">
        <v>0</v>
      </c>
      <c r="AW35" s="15">
        <f>AT35+(AU35*48)+(AV35*48)</f>
        <v>49320.159999999996</v>
      </c>
      <c r="AX35" s="227"/>
      <c r="AY35" s="14"/>
      <c r="AZ35" s="22"/>
      <c r="BA35" s="15">
        <f>AX35+(AY35*48)+(AZ35*48)</f>
        <v>0</v>
      </c>
      <c r="BB35" s="245" t="s">
        <v>313</v>
      </c>
      <c r="BC35" s="245" t="s">
        <v>313</v>
      </c>
      <c r="BD35" s="245" t="s">
        <v>313</v>
      </c>
      <c r="BE35" s="15" t="e">
        <f>BB35+(BC35*48)+(BD35*48)</f>
        <v>#VALUE!</v>
      </c>
      <c r="BF35" s="16"/>
      <c r="BG35" s="17"/>
      <c r="BH35" s="17"/>
      <c r="BI35" s="15">
        <f>BF35+(BG35*48)+(BH35*48)</f>
        <v>0</v>
      </c>
      <c r="BJ35" s="241" t="s">
        <v>313</v>
      </c>
      <c r="BK35" s="14" t="s">
        <v>313</v>
      </c>
      <c r="BL35" s="14" t="s">
        <v>313</v>
      </c>
      <c r="BM35" s="15" t="e">
        <f>BJ35+(BK35*48)+(BL35*48)</f>
        <v>#VALUE!</v>
      </c>
      <c r="BN35" s="16"/>
      <c r="BO35" s="17"/>
      <c r="BP35" s="17"/>
      <c r="BQ35" s="15">
        <f>BN35+(BO35*48)+(BP35*48)</f>
        <v>0</v>
      </c>
      <c r="BR35" s="245" t="s">
        <v>313</v>
      </c>
      <c r="BS35" s="245" t="s">
        <v>313</v>
      </c>
      <c r="BT35" s="245" t="s">
        <v>313</v>
      </c>
      <c r="BU35" s="15" t="e">
        <f>BR35+(BS35*48)+(BT35*48)</f>
        <v>#VALUE!</v>
      </c>
      <c r="BV35" s="16"/>
      <c r="BW35" s="17"/>
      <c r="BX35" s="17"/>
      <c r="BY35" s="15">
        <f>BV35+(BW35*48)+(BX35*48)</f>
        <v>0</v>
      </c>
      <c r="BZ35" s="241">
        <v>13000</v>
      </c>
      <c r="CA35" s="14">
        <v>756.67</v>
      </c>
      <c r="CB35" s="14">
        <v>0</v>
      </c>
      <c r="CC35" s="15">
        <f>BZ35+(CA35*48)+(CB35*48)</f>
        <v>49320.159999999996</v>
      </c>
      <c r="CD35" s="16"/>
      <c r="CE35" s="17"/>
      <c r="CF35" s="17"/>
      <c r="CG35" s="15">
        <f>CD35+(CE35*48)+(CF35*48)</f>
        <v>0</v>
      </c>
      <c r="CH35" s="245" t="s">
        <v>313</v>
      </c>
      <c r="CI35" s="245" t="s">
        <v>313</v>
      </c>
      <c r="CJ35" s="245" t="s">
        <v>313</v>
      </c>
      <c r="CK35" s="15" t="e">
        <f>CH35+(CI35*48)+(CJ35*48)</f>
        <v>#VALUE!</v>
      </c>
      <c r="CL35" s="16"/>
      <c r="CM35" s="17"/>
      <c r="CN35" s="17"/>
      <c r="CO35" s="15">
        <f>CL35+(CM35*48)+(CN35*48)</f>
        <v>0</v>
      </c>
      <c r="CP35" s="16"/>
      <c r="CQ35" s="17"/>
      <c r="CR35" s="18"/>
      <c r="CS35" s="15">
        <f>CP35+(CQ35*48)+(CR35*48)</f>
        <v>0</v>
      </c>
      <c r="CT35" s="16"/>
      <c r="CU35" s="17"/>
      <c r="CV35" s="18"/>
      <c r="CW35" s="21">
        <f>CT35+(CU35*48)+(CV35*48)</f>
        <v>0</v>
      </c>
      <c r="CX35" s="405">
        <v>13000</v>
      </c>
      <c r="CY35" s="391">
        <v>756.67</v>
      </c>
      <c r="CZ35" s="391">
        <v>0</v>
      </c>
      <c r="DA35" s="392">
        <f>CX35+(CY35*48)+(CZ35*48)</f>
        <v>49320.159999999996</v>
      </c>
      <c r="DB35" s="16"/>
      <c r="DC35" s="17"/>
      <c r="DD35" s="18"/>
      <c r="DE35" s="15">
        <f>DB35+(DC35*48)+(DD35*48)</f>
        <v>0</v>
      </c>
      <c r="DF35" s="16"/>
      <c r="DG35" s="17"/>
      <c r="DH35" s="18"/>
      <c r="DI35" s="15">
        <f>DF35+(DG35*48)+(DH35*48)</f>
        <v>0</v>
      </c>
      <c r="DJ35" s="245" t="s">
        <v>313</v>
      </c>
      <c r="DK35" s="245" t="s">
        <v>313</v>
      </c>
      <c r="DL35" s="245" t="s">
        <v>313</v>
      </c>
      <c r="DM35" s="15" t="e">
        <f>DJ35+(DK35*48)+(DL35*48)</f>
        <v>#VALUE!</v>
      </c>
      <c r="DN35" s="19"/>
      <c r="DO35" s="20"/>
      <c r="DP35" s="20"/>
      <c r="DQ35" s="15">
        <f>DN35+(DO35*48)+(DP35*48)</f>
        <v>0</v>
      </c>
      <c r="DR35" s="241">
        <v>13000</v>
      </c>
      <c r="DS35" s="14">
        <v>756.67</v>
      </c>
      <c r="DT35" s="14">
        <v>0</v>
      </c>
      <c r="DU35" s="15">
        <f>DR35+(DS35*48)+(DT35*48)</f>
        <v>49320.159999999996</v>
      </c>
      <c r="DV35" s="19"/>
      <c r="DW35" s="20"/>
      <c r="DX35" s="20"/>
      <c r="DY35" s="15">
        <f>DV35+(DW35*48)+(DX35*48)</f>
        <v>0</v>
      </c>
      <c r="DZ35" s="245" t="s">
        <v>313</v>
      </c>
      <c r="EA35" s="245" t="s">
        <v>313</v>
      </c>
      <c r="EB35" s="245" t="s">
        <v>313</v>
      </c>
      <c r="EC35" s="15" t="e">
        <f>DZ35+(EA35*48)+(EB35*48)</f>
        <v>#VALUE!</v>
      </c>
      <c r="ED35" s="100"/>
      <c r="EE35" s="18"/>
      <c r="EF35" s="18"/>
      <c r="EG35" s="15">
        <f>ED35+(EE35*48)+(EF35*48)</f>
        <v>0</v>
      </c>
    </row>
    <row r="36" spans="1:137" s="3" customFormat="1" ht="15" customHeight="1" x14ac:dyDescent="0.3">
      <c r="A36" s="484"/>
      <c r="B36" s="487"/>
      <c r="C36" s="489"/>
      <c r="D36" s="34" t="s">
        <v>65</v>
      </c>
      <c r="E36" s="38" t="s">
        <v>32</v>
      </c>
      <c r="F36" s="452"/>
      <c r="G36" s="451"/>
      <c r="H36" s="452"/>
      <c r="I36" s="451"/>
      <c r="J36" s="462"/>
      <c r="K36" s="441"/>
      <c r="L36" s="452"/>
      <c r="M36" s="451"/>
      <c r="N36" s="452"/>
      <c r="O36" s="451"/>
      <c r="P36" s="452"/>
      <c r="Q36" s="451"/>
      <c r="R36" s="452"/>
      <c r="S36" s="451"/>
      <c r="T36" s="452"/>
      <c r="U36" s="451"/>
      <c r="V36" s="102"/>
      <c r="W36" s="14"/>
      <c r="X36" s="14"/>
      <c r="Y36" s="15">
        <f>V36+(W36*48)+(X36*48)</f>
        <v>0</v>
      </c>
      <c r="Z36" s="241">
        <v>11000</v>
      </c>
      <c r="AA36" s="14">
        <v>847.21</v>
      </c>
      <c r="AB36" s="14">
        <v>0</v>
      </c>
      <c r="AC36" s="15">
        <f>Z36+(AA36*48)+(AB36*48)</f>
        <v>51666.080000000002</v>
      </c>
      <c r="AD36" s="102"/>
      <c r="AE36" s="14"/>
      <c r="AF36" s="14"/>
      <c r="AG36" s="15">
        <f>AD36+(AE36*48)+(AF36*48)</f>
        <v>0</v>
      </c>
      <c r="AH36" s="102"/>
      <c r="AI36" s="14"/>
      <c r="AJ36" s="14"/>
      <c r="AK36" s="15">
        <f>AH36+(AI36*48)+(AJ36*48)</f>
        <v>0</v>
      </c>
      <c r="AL36" s="245" t="s">
        <v>313</v>
      </c>
      <c r="AM36" s="245" t="s">
        <v>313</v>
      </c>
      <c r="AN36" s="245" t="s">
        <v>313</v>
      </c>
      <c r="AO36" s="15" t="e">
        <f>AL36+(AM36*48)+(AN36*48)</f>
        <v>#VALUE!</v>
      </c>
      <c r="AP36" s="227"/>
      <c r="AQ36" s="14"/>
      <c r="AR36" s="22"/>
      <c r="AS36" s="15">
        <f>AP36+(AQ36*48)+(AR36*48)</f>
        <v>0</v>
      </c>
      <c r="AT36" s="14">
        <v>11000</v>
      </c>
      <c r="AU36" s="14">
        <v>847.21</v>
      </c>
      <c r="AV36" s="14">
        <v>0</v>
      </c>
      <c r="AW36" s="15">
        <f>AT36+(AU36*48)+(AV36*48)</f>
        <v>51666.080000000002</v>
      </c>
      <c r="AX36" s="227"/>
      <c r="AY36" s="14"/>
      <c r="AZ36" s="22"/>
      <c r="BA36" s="15">
        <f>AX36+(AY36*48)+(AZ36*48)</f>
        <v>0</v>
      </c>
      <c r="BB36" s="245" t="s">
        <v>313</v>
      </c>
      <c r="BC36" s="245" t="s">
        <v>313</v>
      </c>
      <c r="BD36" s="245" t="s">
        <v>313</v>
      </c>
      <c r="BE36" s="15" t="e">
        <f>BB36+(BC36*48)+(BD36*48)</f>
        <v>#VALUE!</v>
      </c>
      <c r="BF36" s="16"/>
      <c r="BG36" s="17"/>
      <c r="BH36" s="17"/>
      <c r="BI36" s="15">
        <f>BF36+(BG36*48)+(BH36*48)</f>
        <v>0</v>
      </c>
      <c r="BJ36" s="241" t="s">
        <v>313</v>
      </c>
      <c r="BK36" s="14" t="s">
        <v>313</v>
      </c>
      <c r="BL36" s="14" t="s">
        <v>313</v>
      </c>
      <c r="BM36" s="15" t="e">
        <f>BJ36+(BK36*48)+(BL36*48)</f>
        <v>#VALUE!</v>
      </c>
      <c r="BN36" s="16"/>
      <c r="BO36" s="17"/>
      <c r="BP36" s="17"/>
      <c r="BQ36" s="15">
        <f>BN36+(BO36*48)+(BP36*48)</f>
        <v>0</v>
      </c>
      <c r="BR36" s="245" t="s">
        <v>313</v>
      </c>
      <c r="BS36" s="245" t="s">
        <v>313</v>
      </c>
      <c r="BT36" s="245" t="s">
        <v>313</v>
      </c>
      <c r="BU36" s="15" t="e">
        <f>BR36+(BS36*48)+(BT36*48)</f>
        <v>#VALUE!</v>
      </c>
      <c r="BV36" s="16"/>
      <c r="BW36" s="17"/>
      <c r="BX36" s="17"/>
      <c r="BY36" s="15">
        <f>BV36+(BW36*48)+(BX36*48)</f>
        <v>0</v>
      </c>
      <c r="BZ36" s="241">
        <v>11000</v>
      </c>
      <c r="CA36" s="14">
        <v>847.21</v>
      </c>
      <c r="CB36" s="14">
        <v>0</v>
      </c>
      <c r="CC36" s="15">
        <f>BZ36+(CA36*48)+(CB36*48)</f>
        <v>51666.080000000002</v>
      </c>
      <c r="CD36" s="16"/>
      <c r="CE36" s="17"/>
      <c r="CF36" s="17"/>
      <c r="CG36" s="15">
        <f>CD36+(CE36*48)+(CF36*48)</f>
        <v>0</v>
      </c>
      <c r="CH36" s="245" t="s">
        <v>313</v>
      </c>
      <c r="CI36" s="245" t="s">
        <v>313</v>
      </c>
      <c r="CJ36" s="245" t="s">
        <v>313</v>
      </c>
      <c r="CK36" s="15" t="e">
        <f>CH36+(CI36*48)+(CJ36*48)</f>
        <v>#VALUE!</v>
      </c>
      <c r="CL36" s="16"/>
      <c r="CM36" s="17"/>
      <c r="CN36" s="17"/>
      <c r="CO36" s="15">
        <f>CL36+(CM36*48)+(CN36*48)</f>
        <v>0</v>
      </c>
      <c r="CP36" s="16"/>
      <c r="CQ36" s="17"/>
      <c r="CR36" s="18"/>
      <c r="CS36" s="15">
        <f>CP36+(CQ36*48)+(CR36*48)</f>
        <v>0</v>
      </c>
      <c r="CT36" s="16"/>
      <c r="CU36" s="17"/>
      <c r="CV36" s="18"/>
      <c r="CW36" s="21">
        <f>CT36+(CU36*48)+(CV36*48)</f>
        <v>0</v>
      </c>
      <c r="CX36" s="405">
        <v>11000</v>
      </c>
      <c r="CY36" s="391">
        <v>847.21</v>
      </c>
      <c r="CZ36" s="391">
        <v>0</v>
      </c>
      <c r="DA36" s="392">
        <f>CX36+(CY36*48)+(CZ36*48)</f>
        <v>51666.080000000002</v>
      </c>
      <c r="DB36" s="16"/>
      <c r="DC36" s="17"/>
      <c r="DD36" s="18"/>
      <c r="DE36" s="15">
        <f>DB36+(DC36*48)+(DD36*48)</f>
        <v>0</v>
      </c>
      <c r="DF36" s="16"/>
      <c r="DG36" s="17"/>
      <c r="DH36" s="18"/>
      <c r="DI36" s="15">
        <f>DF36+(DG36*48)+(DH36*48)</f>
        <v>0</v>
      </c>
      <c r="DJ36" s="245" t="s">
        <v>313</v>
      </c>
      <c r="DK36" s="245" t="s">
        <v>313</v>
      </c>
      <c r="DL36" s="245" t="s">
        <v>313</v>
      </c>
      <c r="DM36" s="15" t="e">
        <f>DJ36+(DK36*48)+(DL36*48)</f>
        <v>#VALUE!</v>
      </c>
      <c r="DN36" s="19"/>
      <c r="DO36" s="20"/>
      <c r="DP36" s="20"/>
      <c r="DQ36" s="15">
        <f>DN36+(DO36*48)+(DP36*48)</f>
        <v>0</v>
      </c>
      <c r="DR36" s="241">
        <v>11000</v>
      </c>
      <c r="DS36" s="14">
        <v>847.21</v>
      </c>
      <c r="DT36" s="14">
        <v>0</v>
      </c>
      <c r="DU36" s="15">
        <f>DR36+(DS36*48)+(DT36*48)</f>
        <v>51666.080000000002</v>
      </c>
      <c r="DV36" s="19"/>
      <c r="DW36" s="20"/>
      <c r="DX36" s="20"/>
      <c r="DY36" s="15">
        <f>DV36+(DW36*48)+(DX36*48)</f>
        <v>0</v>
      </c>
      <c r="DZ36" s="245" t="s">
        <v>313</v>
      </c>
      <c r="EA36" s="245" t="s">
        <v>313</v>
      </c>
      <c r="EB36" s="245" t="s">
        <v>313</v>
      </c>
      <c r="EC36" s="15" t="e">
        <f>DZ36+(EA36*48)+(EB36*48)</f>
        <v>#VALUE!</v>
      </c>
      <c r="ED36" s="100"/>
      <c r="EE36" s="18"/>
      <c r="EF36" s="18"/>
      <c r="EG36" s="15">
        <f>ED36+(EE36*48)+(EF36*48)</f>
        <v>0</v>
      </c>
    </row>
    <row r="37" spans="1:137" s="3" customFormat="1" ht="15" customHeight="1" x14ac:dyDescent="0.3">
      <c r="A37" s="484"/>
      <c r="B37" s="431" t="s">
        <v>312</v>
      </c>
      <c r="C37" s="489"/>
      <c r="D37" s="178" t="s">
        <v>47</v>
      </c>
      <c r="E37" s="37" t="s">
        <v>48</v>
      </c>
      <c r="F37" s="452"/>
      <c r="G37" s="451"/>
      <c r="H37" s="452"/>
      <c r="I37" s="451"/>
      <c r="J37" s="462"/>
      <c r="K37" s="441"/>
      <c r="L37" s="452"/>
      <c r="M37" s="451"/>
      <c r="N37" s="452"/>
      <c r="O37" s="451"/>
      <c r="P37" s="452"/>
      <c r="Q37" s="451"/>
      <c r="R37" s="452"/>
      <c r="S37" s="451"/>
      <c r="T37" s="452"/>
      <c r="U37" s="451"/>
      <c r="V37" s="102"/>
      <c r="W37" s="14"/>
      <c r="X37" s="14"/>
      <c r="Y37" s="15">
        <f>V37+(W37*48)+(X37*48)</f>
        <v>0</v>
      </c>
      <c r="Z37" s="241">
        <v>11000</v>
      </c>
      <c r="AA37" s="14">
        <v>1051.23</v>
      </c>
      <c r="AB37" s="14">
        <v>0</v>
      </c>
      <c r="AC37" s="15">
        <f>Z37+(AA37*48)+(AB37*48)</f>
        <v>61459.040000000001</v>
      </c>
      <c r="AD37" s="102"/>
      <c r="AE37" s="14"/>
      <c r="AF37" s="14"/>
      <c r="AG37" s="15">
        <f>AD37+(AE37*48)+(AF37*48)</f>
        <v>0</v>
      </c>
      <c r="AH37" s="102"/>
      <c r="AI37" s="14"/>
      <c r="AJ37" s="14"/>
      <c r="AK37" s="15">
        <f>AH37+(AI37*48)+(AJ37*48)</f>
        <v>0</v>
      </c>
      <c r="AL37" s="245" t="s">
        <v>313</v>
      </c>
      <c r="AM37" s="245" t="s">
        <v>313</v>
      </c>
      <c r="AN37" s="245" t="s">
        <v>313</v>
      </c>
      <c r="AO37" s="15" t="e">
        <f>AL37+(AM37*48)+(AN37*48)</f>
        <v>#VALUE!</v>
      </c>
      <c r="AP37" s="227"/>
      <c r="AQ37" s="14"/>
      <c r="AR37" s="22"/>
      <c r="AS37" s="15">
        <f>AP37+(AQ37*48)+(AR37*48)</f>
        <v>0</v>
      </c>
      <c r="AT37" s="14">
        <v>11000</v>
      </c>
      <c r="AU37" s="14">
        <v>1051.23</v>
      </c>
      <c r="AV37" s="14">
        <v>0</v>
      </c>
      <c r="AW37" s="15">
        <f>AT37+(AU37*48)+(AV37*48)</f>
        <v>61459.040000000001</v>
      </c>
      <c r="AX37" s="227"/>
      <c r="AY37" s="14"/>
      <c r="AZ37" s="22"/>
      <c r="BA37" s="15">
        <f>AX37+(AY37*48)+(AZ37*48)</f>
        <v>0</v>
      </c>
      <c r="BB37" s="245" t="s">
        <v>313</v>
      </c>
      <c r="BC37" s="245" t="s">
        <v>313</v>
      </c>
      <c r="BD37" s="245" t="s">
        <v>313</v>
      </c>
      <c r="BE37" s="15" t="e">
        <f>BB37+(BC37*48)+(BD37*48)</f>
        <v>#VALUE!</v>
      </c>
      <c r="BF37" s="16"/>
      <c r="BG37" s="17"/>
      <c r="BH37" s="17"/>
      <c r="BI37" s="15">
        <f>BF37+(BG37*48)+(BH37*48)</f>
        <v>0</v>
      </c>
      <c r="BJ37" s="241" t="s">
        <v>313</v>
      </c>
      <c r="BK37" s="14" t="s">
        <v>313</v>
      </c>
      <c r="BL37" s="14" t="s">
        <v>313</v>
      </c>
      <c r="BM37" s="15" t="e">
        <f>BJ37+(BK37*48)+(BL37*48)</f>
        <v>#VALUE!</v>
      </c>
      <c r="BN37" s="16"/>
      <c r="BO37" s="17"/>
      <c r="BP37" s="17"/>
      <c r="BQ37" s="15">
        <f>BN37+(BO37*48)+(BP37*48)</f>
        <v>0</v>
      </c>
      <c r="BR37" s="245" t="s">
        <v>313</v>
      </c>
      <c r="BS37" s="245" t="s">
        <v>313</v>
      </c>
      <c r="BT37" s="245" t="s">
        <v>313</v>
      </c>
      <c r="BU37" s="15" t="e">
        <f>BR37+(BS37*48)+(BT37*48)</f>
        <v>#VALUE!</v>
      </c>
      <c r="BV37" s="16"/>
      <c r="BW37" s="17"/>
      <c r="BX37" s="17"/>
      <c r="BY37" s="15">
        <f>BV37+(BW37*48)+(BX37*48)</f>
        <v>0</v>
      </c>
      <c r="BZ37" s="241">
        <v>11000</v>
      </c>
      <c r="CA37" s="14">
        <v>1051.23</v>
      </c>
      <c r="CB37" s="14">
        <v>0</v>
      </c>
      <c r="CC37" s="15">
        <f>BZ37+(CA37*48)+(CB37*48)</f>
        <v>61459.040000000001</v>
      </c>
      <c r="CD37" s="16"/>
      <c r="CE37" s="17"/>
      <c r="CF37" s="17"/>
      <c r="CG37" s="15">
        <f>CD37+(CE37*48)+(CF37*48)</f>
        <v>0</v>
      </c>
      <c r="CH37" s="245" t="s">
        <v>313</v>
      </c>
      <c r="CI37" s="245" t="s">
        <v>313</v>
      </c>
      <c r="CJ37" s="245" t="s">
        <v>313</v>
      </c>
      <c r="CK37" s="15" t="e">
        <f>CH37+(CI37*48)+(CJ37*48)</f>
        <v>#VALUE!</v>
      </c>
      <c r="CL37" s="16"/>
      <c r="CM37" s="17"/>
      <c r="CN37" s="17"/>
      <c r="CO37" s="15">
        <f>CL37+(CM37*48)+(CN37*48)</f>
        <v>0</v>
      </c>
      <c r="CP37" s="16"/>
      <c r="CQ37" s="17"/>
      <c r="CR37" s="18"/>
      <c r="CS37" s="15">
        <f>CP37+(CQ37*48)+(CR37*48)</f>
        <v>0</v>
      </c>
      <c r="CT37" s="16"/>
      <c r="CU37" s="17"/>
      <c r="CV37" s="18"/>
      <c r="CW37" s="21">
        <f>CT37+(CU37*48)+(CV37*48)</f>
        <v>0</v>
      </c>
      <c r="CX37" s="405">
        <v>11000</v>
      </c>
      <c r="CY37" s="391">
        <v>1051.23</v>
      </c>
      <c r="CZ37" s="391">
        <v>0</v>
      </c>
      <c r="DA37" s="392">
        <f>CX37+(CY37*48)+(CZ37*48)</f>
        <v>61459.040000000001</v>
      </c>
      <c r="DB37" s="16"/>
      <c r="DC37" s="17"/>
      <c r="DD37" s="18"/>
      <c r="DE37" s="15">
        <f>DB37+(DC37*48)+(DD37*48)</f>
        <v>0</v>
      </c>
      <c r="DF37" s="16"/>
      <c r="DG37" s="17"/>
      <c r="DH37" s="18"/>
      <c r="DI37" s="15">
        <f>DF37+(DG37*48)+(DH37*48)</f>
        <v>0</v>
      </c>
      <c r="DJ37" s="245" t="s">
        <v>313</v>
      </c>
      <c r="DK37" s="245" t="s">
        <v>313</v>
      </c>
      <c r="DL37" s="245" t="s">
        <v>313</v>
      </c>
      <c r="DM37" s="15" t="e">
        <f>DJ37+(DK37*48)+(DL37*48)</f>
        <v>#VALUE!</v>
      </c>
      <c r="DN37" s="19"/>
      <c r="DO37" s="20"/>
      <c r="DP37" s="20"/>
      <c r="DQ37" s="15">
        <f>DN37+(DO37*48)+(DP37*48)</f>
        <v>0</v>
      </c>
      <c r="DR37" s="241">
        <v>11000</v>
      </c>
      <c r="DS37" s="14">
        <v>1051.23</v>
      </c>
      <c r="DT37" s="14">
        <v>0</v>
      </c>
      <c r="DU37" s="15">
        <f>DR37+(DS37*48)+(DT37*48)</f>
        <v>61459.040000000001</v>
      </c>
      <c r="DV37" s="19"/>
      <c r="DW37" s="20"/>
      <c r="DX37" s="20"/>
      <c r="DY37" s="15">
        <f>DV37+(DW37*48)+(DX37*48)</f>
        <v>0</v>
      </c>
      <c r="DZ37" s="245" t="s">
        <v>313</v>
      </c>
      <c r="EA37" s="245" t="s">
        <v>313</v>
      </c>
      <c r="EB37" s="245" t="s">
        <v>313</v>
      </c>
      <c r="EC37" s="15" t="e">
        <f>DZ37+(EA37*48)+(EB37*48)</f>
        <v>#VALUE!</v>
      </c>
      <c r="ED37" s="100"/>
      <c r="EE37" s="18"/>
      <c r="EF37" s="18"/>
      <c r="EG37" s="15">
        <f>ED37+(EE37*48)+(EF37*48)</f>
        <v>0</v>
      </c>
    </row>
    <row r="38" spans="1:137" s="3" customFormat="1" ht="15" customHeight="1" thickBot="1" x14ac:dyDescent="0.35">
      <c r="A38" s="485"/>
      <c r="B38" s="432"/>
      <c r="C38" s="490"/>
      <c r="D38" s="171"/>
      <c r="E38" s="172"/>
      <c r="F38" s="265"/>
      <c r="G38" s="266"/>
      <c r="H38" s="265"/>
      <c r="I38" s="266"/>
      <c r="J38" s="265"/>
      <c r="K38" s="266"/>
      <c r="L38" s="265"/>
      <c r="M38" s="266"/>
      <c r="N38" s="265"/>
      <c r="O38" s="266"/>
      <c r="P38" s="265"/>
      <c r="Q38" s="266"/>
      <c r="R38" s="265"/>
      <c r="S38" s="266"/>
      <c r="T38" s="265"/>
      <c r="U38" s="266"/>
      <c r="V38" s="217"/>
      <c r="W38" s="170"/>
      <c r="X38" s="170"/>
      <c r="Y38" s="101"/>
      <c r="Z38" s="217"/>
      <c r="AA38" s="170"/>
      <c r="AB38" s="170"/>
      <c r="AC38" s="314">
        <f>SUM(AC33+AC34+AC35+AC36+AC37)</f>
        <v>249881.44000000003</v>
      </c>
      <c r="AD38" s="217"/>
      <c r="AE38" s="170"/>
      <c r="AF38" s="170"/>
      <c r="AG38" s="101"/>
      <c r="AH38" s="217"/>
      <c r="AI38" s="170"/>
      <c r="AJ38" s="170"/>
      <c r="AK38" s="101"/>
      <c r="AL38" s="217"/>
      <c r="AM38" s="170"/>
      <c r="AN38" s="170"/>
      <c r="AO38" s="253" t="s">
        <v>313</v>
      </c>
      <c r="AP38" s="217"/>
      <c r="AQ38" s="170"/>
      <c r="AR38" s="170"/>
      <c r="AS38" s="101"/>
      <c r="AT38" s="217"/>
      <c r="AU38" s="170"/>
      <c r="AV38" s="170"/>
      <c r="AW38" s="314">
        <f>SUM(AW33+AW34+AW35+AW36+AW37)</f>
        <v>249881.44000000003</v>
      </c>
      <c r="AX38" s="217"/>
      <c r="AY38" s="170"/>
      <c r="AZ38" s="170"/>
      <c r="BA38" s="101"/>
      <c r="BB38" s="217"/>
      <c r="BC38" s="170"/>
      <c r="BD38" s="170"/>
      <c r="BE38" s="253" t="s">
        <v>313</v>
      </c>
      <c r="BF38" s="206"/>
      <c r="BG38" s="207"/>
      <c r="BH38" s="207"/>
      <c r="BI38" s="101"/>
      <c r="BJ38" s="206"/>
      <c r="BK38" s="207"/>
      <c r="BL38" s="207"/>
      <c r="BM38" s="253" t="s">
        <v>313</v>
      </c>
      <c r="BN38" s="206"/>
      <c r="BO38" s="207"/>
      <c r="BP38" s="207"/>
      <c r="BQ38" s="101"/>
      <c r="BR38" s="206"/>
      <c r="BS38" s="207"/>
      <c r="BT38" s="207"/>
      <c r="BU38" s="253" t="s">
        <v>313</v>
      </c>
      <c r="BV38" s="206"/>
      <c r="BW38" s="207"/>
      <c r="BX38" s="207"/>
      <c r="BY38" s="101"/>
      <c r="BZ38" s="206"/>
      <c r="CA38" s="207"/>
      <c r="CB38" s="207"/>
      <c r="CC38" s="314">
        <f>SUM(CC33+CC34+CC35+CC36+CC37)</f>
        <v>249881.44000000003</v>
      </c>
      <c r="CD38" s="206"/>
      <c r="CE38" s="207"/>
      <c r="CF38" s="207"/>
      <c r="CG38" s="101"/>
      <c r="CH38" s="206"/>
      <c r="CI38" s="207"/>
      <c r="CJ38" s="207"/>
      <c r="CK38" s="253" t="s">
        <v>313</v>
      </c>
      <c r="CL38" s="206"/>
      <c r="CM38" s="207"/>
      <c r="CN38" s="207"/>
      <c r="CO38" s="101"/>
      <c r="CP38" s="206"/>
      <c r="CQ38" s="207"/>
      <c r="CR38" s="207"/>
      <c r="CS38" s="101"/>
      <c r="CT38" s="206"/>
      <c r="CU38" s="207"/>
      <c r="CV38" s="207"/>
      <c r="CW38" s="210"/>
      <c r="CX38" s="423"/>
      <c r="CY38" s="424"/>
      <c r="CZ38" s="424"/>
      <c r="DA38" s="425">
        <f>SUM(DA33+DA34+DA35+DA36+DA37)</f>
        <v>249881.44000000003</v>
      </c>
      <c r="DB38" s="206"/>
      <c r="DC38" s="207"/>
      <c r="DD38" s="207"/>
      <c r="DE38" s="101"/>
      <c r="DF38" s="206"/>
      <c r="DG38" s="207"/>
      <c r="DH38" s="207"/>
      <c r="DI38" s="101"/>
      <c r="DJ38" s="206"/>
      <c r="DK38" s="207"/>
      <c r="DL38" s="207"/>
      <c r="DM38" s="253" t="s">
        <v>313</v>
      </c>
      <c r="DN38" s="215"/>
      <c r="DO38" s="216"/>
      <c r="DP38" s="216"/>
      <c r="DQ38" s="101"/>
      <c r="DR38" s="215"/>
      <c r="DS38" s="216"/>
      <c r="DT38" s="216"/>
      <c r="DU38" s="314">
        <f>SUM(DU33+DU34+DU35+DU36+DU37)</f>
        <v>249881.44000000003</v>
      </c>
      <c r="DV38" s="215"/>
      <c r="DW38" s="216"/>
      <c r="DX38" s="216"/>
      <c r="DY38" s="101"/>
      <c r="DZ38" s="215"/>
      <c r="EA38" s="216"/>
      <c r="EB38" s="216"/>
      <c r="EC38" s="253" t="s">
        <v>313</v>
      </c>
      <c r="ED38" s="206"/>
      <c r="EE38" s="207"/>
      <c r="EF38" s="207"/>
      <c r="EG38" s="101"/>
    </row>
    <row r="39" spans="1:137" s="3" customFormat="1" ht="15" customHeight="1" x14ac:dyDescent="0.3">
      <c r="A39" s="494">
        <v>6</v>
      </c>
      <c r="B39" s="497">
        <v>139186</v>
      </c>
      <c r="C39" s="491">
        <v>13</v>
      </c>
      <c r="D39" s="86" t="s">
        <v>59</v>
      </c>
      <c r="E39" s="85"/>
      <c r="F39" s="259"/>
      <c r="G39" s="260"/>
      <c r="H39" s="259"/>
      <c r="I39" s="260"/>
      <c r="J39" s="259"/>
      <c r="K39" s="260"/>
      <c r="L39" s="259"/>
      <c r="M39" s="260"/>
      <c r="N39" s="259"/>
      <c r="O39" s="260"/>
      <c r="P39" s="259"/>
      <c r="Q39" s="260"/>
      <c r="R39" s="259"/>
      <c r="S39" s="260"/>
      <c r="T39" s="259"/>
      <c r="U39" s="260"/>
      <c r="V39" s="8"/>
      <c r="W39" s="9"/>
      <c r="X39" s="9"/>
      <c r="Y39" s="10"/>
      <c r="Z39" s="8"/>
      <c r="AA39" s="9"/>
      <c r="AB39" s="9"/>
      <c r="AC39" s="10"/>
      <c r="AD39" s="8"/>
      <c r="AE39" s="9"/>
      <c r="AF39" s="9"/>
      <c r="AG39" s="10"/>
      <c r="AH39" s="468" t="s">
        <v>317</v>
      </c>
      <c r="AI39" s="469"/>
      <c r="AJ39" s="469"/>
      <c r="AK39" s="470"/>
      <c r="AL39" s="8"/>
      <c r="AM39" s="9"/>
      <c r="AN39" s="9"/>
      <c r="AO39" s="10"/>
      <c r="AP39" s="8"/>
      <c r="AQ39" s="9"/>
      <c r="AR39" s="9"/>
      <c r="AS39" s="10"/>
      <c r="AT39" s="8"/>
      <c r="AU39" s="9"/>
      <c r="AV39" s="9"/>
      <c r="AW39" s="10"/>
      <c r="AX39" s="8"/>
      <c r="AY39" s="9"/>
      <c r="AZ39" s="9"/>
      <c r="BA39" s="10"/>
      <c r="BB39" s="8"/>
      <c r="BC39" s="9"/>
      <c r="BD39" s="9"/>
      <c r="BE39" s="10"/>
      <c r="BF39" s="8"/>
      <c r="BG39" s="9"/>
      <c r="BH39" s="9"/>
      <c r="BI39" s="10"/>
      <c r="BJ39" s="8"/>
      <c r="BK39" s="9"/>
      <c r="BL39" s="9"/>
      <c r="BM39" s="10"/>
      <c r="BN39" s="8"/>
      <c r="BO39" s="9"/>
      <c r="BP39" s="9"/>
      <c r="BQ39" s="10"/>
      <c r="BR39" s="8"/>
      <c r="BS39" s="9"/>
      <c r="BT39" s="9"/>
      <c r="BU39" s="10"/>
      <c r="BV39" s="8"/>
      <c r="BW39" s="9"/>
      <c r="BX39" s="9"/>
      <c r="BY39" s="10"/>
      <c r="BZ39" s="8"/>
      <c r="CA39" s="9"/>
      <c r="CB39" s="9"/>
      <c r="CC39" s="10"/>
      <c r="CD39" s="8"/>
      <c r="CE39" s="9"/>
      <c r="CF39" s="9"/>
      <c r="CG39" s="10"/>
      <c r="CH39" s="8"/>
      <c r="CI39" s="9"/>
      <c r="CJ39" s="9"/>
      <c r="CK39" s="10"/>
      <c r="CL39" s="8"/>
      <c r="CM39" s="9"/>
      <c r="CN39" s="9"/>
      <c r="CO39" s="10"/>
      <c r="CP39" s="8"/>
      <c r="CQ39" s="9"/>
      <c r="CR39" s="9"/>
      <c r="CS39" s="10"/>
      <c r="CT39" s="8"/>
      <c r="CU39" s="9"/>
      <c r="CV39" s="9"/>
      <c r="CW39" s="9"/>
      <c r="CX39" s="386"/>
      <c r="CY39" s="387"/>
      <c r="CZ39" s="387"/>
      <c r="DA39" s="388"/>
      <c r="DB39" s="8"/>
      <c r="DC39" s="9"/>
      <c r="DD39" s="9"/>
      <c r="DE39" s="10"/>
      <c r="DF39" s="8"/>
      <c r="DG39" s="9"/>
      <c r="DH39" s="9"/>
      <c r="DI39" s="10"/>
      <c r="DJ39" s="8"/>
      <c r="DK39" s="9"/>
      <c r="DL39" s="9"/>
      <c r="DM39" s="10"/>
      <c r="DN39" s="8"/>
      <c r="DO39" s="9"/>
      <c r="DP39" s="9"/>
      <c r="DQ39" s="10"/>
      <c r="DR39" s="8"/>
      <c r="DS39" s="9"/>
      <c r="DT39" s="9"/>
      <c r="DU39" s="10"/>
      <c r="DV39" s="8"/>
      <c r="DW39" s="9"/>
      <c r="DX39" s="9"/>
      <c r="DY39" s="10"/>
      <c r="DZ39" s="8"/>
      <c r="EA39" s="9"/>
      <c r="EB39" s="9"/>
      <c r="EC39" s="10"/>
      <c r="ED39" s="8"/>
      <c r="EE39" s="9"/>
      <c r="EF39" s="9"/>
      <c r="EG39" s="10"/>
    </row>
    <row r="40" spans="1:137" s="3" customFormat="1" ht="15" customHeight="1" x14ac:dyDescent="0.3">
      <c r="A40" s="495"/>
      <c r="B40" s="498"/>
      <c r="C40" s="492"/>
      <c r="D40" s="33" t="s">
        <v>60</v>
      </c>
      <c r="E40" s="36" t="s">
        <v>4</v>
      </c>
      <c r="F40" s="445" t="s">
        <v>38</v>
      </c>
      <c r="G40" s="450" t="s">
        <v>37</v>
      </c>
      <c r="H40" s="445" t="s">
        <v>38</v>
      </c>
      <c r="I40" s="450" t="s">
        <v>37</v>
      </c>
      <c r="J40" s="454" t="s">
        <v>322</v>
      </c>
      <c r="K40" s="440" t="s">
        <v>325</v>
      </c>
      <c r="L40" s="445" t="s">
        <v>38</v>
      </c>
      <c r="M40" s="450" t="s">
        <v>37</v>
      </c>
      <c r="N40" s="445" t="s">
        <v>38</v>
      </c>
      <c r="O40" s="450" t="s">
        <v>37</v>
      </c>
      <c r="P40" s="445" t="s">
        <v>38</v>
      </c>
      <c r="Q40" s="450" t="s">
        <v>37</v>
      </c>
      <c r="R40" s="445" t="s">
        <v>38</v>
      </c>
      <c r="S40" s="450" t="s">
        <v>37</v>
      </c>
      <c r="T40" s="445" t="s">
        <v>38</v>
      </c>
      <c r="U40" s="450" t="s">
        <v>37</v>
      </c>
      <c r="V40" s="102"/>
      <c r="W40" s="14"/>
      <c r="X40" s="14"/>
      <c r="Y40" s="15">
        <f>V40+(W40*48)+(X40*48)</f>
        <v>0</v>
      </c>
      <c r="Z40" s="241">
        <v>64000</v>
      </c>
      <c r="AA40" s="14">
        <v>389.66</v>
      </c>
      <c r="AB40" s="14">
        <v>0</v>
      </c>
      <c r="AC40" s="15">
        <f>Z40+(AA40*48)+(AB40*48)</f>
        <v>82703.679999999993</v>
      </c>
      <c r="AD40" s="102"/>
      <c r="AE40" s="14"/>
      <c r="AF40" s="14"/>
      <c r="AG40" s="15">
        <f>AD40+(AE40*48)+(AF40*48)</f>
        <v>0</v>
      </c>
      <c r="AH40" s="102"/>
      <c r="AI40" s="14"/>
      <c r="AJ40" s="14"/>
      <c r="AK40" s="15">
        <f>AH40+(AI40*48)+(AJ40*48)</f>
        <v>0</v>
      </c>
      <c r="AL40" s="245" t="s">
        <v>313</v>
      </c>
      <c r="AM40" s="245" t="s">
        <v>313</v>
      </c>
      <c r="AN40" s="245" t="s">
        <v>313</v>
      </c>
      <c r="AO40" s="15" t="e">
        <f>AL40+(AM40*48)+(AN40*48)</f>
        <v>#VALUE!</v>
      </c>
      <c r="AP40" s="227"/>
      <c r="AQ40" s="25"/>
      <c r="AR40" s="22"/>
      <c r="AS40" s="15">
        <f>AP40+(AQ40*48)+(AR40*48)</f>
        <v>0</v>
      </c>
      <c r="AT40" s="14">
        <v>64000</v>
      </c>
      <c r="AU40" s="14">
        <v>389.66</v>
      </c>
      <c r="AV40" s="14">
        <v>0</v>
      </c>
      <c r="AW40" s="15">
        <f>AT40+(AU40*48)+(AV40*48)</f>
        <v>82703.679999999993</v>
      </c>
      <c r="AX40" s="227"/>
      <c r="AY40" s="25"/>
      <c r="AZ40" s="22"/>
      <c r="BA40" s="15">
        <f>AX40+(AY40*48)+(AZ40*48)</f>
        <v>0</v>
      </c>
      <c r="BB40" s="245" t="s">
        <v>313</v>
      </c>
      <c r="BC40" s="245" t="s">
        <v>313</v>
      </c>
      <c r="BD40" s="245" t="s">
        <v>313</v>
      </c>
      <c r="BE40" s="15" t="e">
        <f>BB40+(BC40*48)+(BD40*48)</f>
        <v>#VALUE!</v>
      </c>
      <c r="BF40" s="16"/>
      <c r="BG40" s="17"/>
      <c r="BH40" s="17"/>
      <c r="BI40" s="15">
        <f>BF40+(BG40*48)+(BH40*48)</f>
        <v>0</v>
      </c>
      <c r="BJ40" s="241" t="s">
        <v>313</v>
      </c>
      <c r="BK40" s="14" t="s">
        <v>313</v>
      </c>
      <c r="BL40" s="14" t="s">
        <v>313</v>
      </c>
      <c r="BM40" s="15" t="e">
        <f>BJ40+(BK40*48)+(BL40*48)</f>
        <v>#VALUE!</v>
      </c>
      <c r="BN40" s="16"/>
      <c r="BO40" s="17"/>
      <c r="BP40" s="17"/>
      <c r="BQ40" s="15">
        <f>BN40+(BO40*48)+(BP40*48)</f>
        <v>0</v>
      </c>
      <c r="BR40" s="245" t="s">
        <v>313</v>
      </c>
      <c r="BS40" s="245" t="s">
        <v>313</v>
      </c>
      <c r="BT40" s="245" t="s">
        <v>313</v>
      </c>
      <c r="BU40" s="15" t="e">
        <f>BR40+(BS40*48)+(BT40*48)</f>
        <v>#VALUE!</v>
      </c>
      <c r="BV40" s="16"/>
      <c r="BW40" s="17"/>
      <c r="BX40" s="17"/>
      <c r="BY40" s="15">
        <f>BV40+(BW40*48)+(BX40*48)</f>
        <v>0</v>
      </c>
      <c r="BZ40" s="241">
        <v>64000</v>
      </c>
      <c r="CA40" s="14">
        <v>389.66</v>
      </c>
      <c r="CB40" s="14">
        <v>0</v>
      </c>
      <c r="CC40" s="15">
        <f>BZ40+(CA40*48)+(CB40*48)</f>
        <v>82703.679999999993</v>
      </c>
      <c r="CD40" s="16"/>
      <c r="CE40" s="17"/>
      <c r="CF40" s="17"/>
      <c r="CG40" s="15">
        <f>CD40+(CE40*48)+(CF40*48)</f>
        <v>0</v>
      </c>
      <c r="CH40" s="245" t="s">
        <v>313</v>
      </c>
      <c r="CI40" s="245" t="s">
        <v>313</v>
      </c>
      <c r="CJ40" s="245" t="s">
        <v>313</v>
      </c>
      <c r="CK40" s="15" t="e">
        <f>CH40+(CI40*48)+(CJ40*48)</f>
        <v>#VALUE!</v>
      </c>
      <c r="CL40" s="16"/>
      <c r="CM40" s="17"/>
      <c r="CN40" s="17"/>
      <c r="CO40" s="15">
        <f>CL40+(CM40*48)+(CN40*48)</f>
        <v>0</v>
      </c>
      <c r="CP40" s="16"/>
      <c r="CQ40" s="17"/>
      <c r="CR40" s="18"/>
      <c r="CS40" s="15">
        <f>CP40+(CQ40*48)+(CR40*48)</f>
        <v>0</v>
      </c>
      <c r="CT40" s="16"/>
      <c r="CU40" s="17"/>
      <c r="CV40" s="18"/>
      <c r="CW40" s="21">
        <f>CT40+(CU40*48)+(CV40*48)</f>
        <v>0</v>
      </c>
      <c r="CX40" s="405">
        <v>64000</v>
      </c>
      <c r="CY40" s="391">
        <v>389.66</v>
      </c>
      <c r="CZ40" s="391">
        <v>0</v>
      </c>
      <c r="DA40" s="392">
        <f>CX40+(CY40*48)+(CZ40*48)</f>
        <v>82703.679999999993</v>
      </c>
      <c r="DB40" s="16"/>
      <c r="DC40" s="17"/>
      <c r="DD40" s="18"/>
      <c r="DE40" s="15">
        <f>DB40+(DC40*48)+(DD40*48)</f>
        <v>0</v>
      </c>
      <c r="DF40" s="16"/>
      <c r="DG40" s="17"/>
      <c r="DH40" s="18"/>
      <c r="DI40" s="15">
        <f>DF40+(DG40*48)+(DH40*48)</f>
        <v>0</v>
      </c>
      <c r="DJ40" s="245" t="s">
        <v>313</v>
      </c>
      <c r="DK40" s="245" t="s">
        <v>313</v>
      </c>
      <c r="DL40" s="245" t="s">
        <v>313</v>
      </c>
      <c r="DM40" s="15" t="e">
        <f>DJ40+(DK40*48)+(DL40*48)</f>
        <v>#VALUE!</v>
      </c>
      <c r="DN40" s="19"/>
      <c r="DO40" s="20"/>
      <c r="DP40" s="20"/>
      <c r="DQ40" s="15">
        <f>DN40+(DO40*48)+(DP40*48)</f>
        <v>0</v>
      </c>
      <c r="DR40" s="241">
        <v>64000</v>
      </c>
      <c r="DS40" s="14">
        <v>389.66</v>
      </c>
      <c r="DT40" s="14">
        <v>0</v>
      </c>
      <c r="DU40" s="15">
        <f>DR40+(DS40*48)+(DT40*48)</f>
        <v>82703.679999999993</v>
      </c>
      <c r="DV40" s="19"/>
      <c r="DW40" s="20"/>
      <c r="DX40" s="20"/>
      <c r="DY40" s="15">
        <f>DV40+(DW40*48)+(DX40*48)</f>
        <v>0</v>
      </c>
      <c r="DZ40" s="245" t="s">
        <v>313</v>
      </c>
      <c r="EA40" s="245" t="s">
        <v>313</v>
      </c>
      <c r="EB40" s="245" t="s">
        <v>313</v>
      </c>
      <c r="EC40" s="15" t="e">
        <f>DZ40+(EA40*48)+(EB40*48)</f>
        <v>#VALUE!</v>
      </c>
      <c r="ED40" s="250">
        <v>2000</v>
      </c>
      <c r="EE40" s="167">
        <v>495</v>
      </c>
      <c r="EF40" s="167">
        <v>0</v>
      </c>
      <c r="EG40" s="15">
        <f>ED40+(EE40*48)+(EF40*48)</f>
        <v>25760</v>
      </c>
    </row>
    <row r="41" spans="1:137" s="3" customFormat="1" ht="15" customHeight="1" x14ac:dyDescent="0.3">
      <c r="A41" s="495"/>
      <c r="B41" s="498"/>
      <c r="C41" s="492"/>
      <c r="D41" s="34" t="s">
        <v>61</v>
      </c>
      <c r="E41" s="39" t="s">
        <v>6</v>
      </c>
      <c r="F41" s="452"/>
      <c r="G41" s="451"/>
      <c r="H41" s="452"/>
      <c r="I41" s="451"/>
      <c r="J41" s="462"/>
      <c r="K41" s="441"/>
      <c r="L41" s="452"/>
      <c r="M41" s="451"/>
      <c r="N41" s="452"/>
      <c r="O41" s="451"/>
      <c r="P41" s="452"/>
      <c r="Q41" s="451"/>
      <c r="R41" s="452"/>
      <c r="S41" s="451"/>
      <c r="T41" s="452"/>
      <c r="U41" s="451"/>
      <c r="V41" s="102"/>
      <c r="W41" s="14"/>
      <c r="X41" s="14"/>
      <c r="Y41" s="15">
        <f>V41+(W41*48)+(X41*48)</f>
        <v>0</v>
      </c>
      <c r="Z41" s="241">
        <v>64000</v>
      </c>
      <c r="AA41" s="14">
        <v>444.15</v>
      </c>
      <c r="AB41" s="14">
        <v>0</v>
      </c>
      <c r="AC41" s="15">
        <f>Z41+(AA41*48)+(AB41*48)</f>
        <v>85319.2</v>
      </c>
      <c r="AD41" s="102"/>
      <c r="AE41" s="14"/>
      <c r="AF41" s="14"/>
      <c r="AG41" s="15">
        <f>AD41+(AE41*48)+(AF41*48)</f>
        <v>0</v>
      </c>
      <c r="AH41" s="102"/>
      <c r="AI41" s="14"/>
      <c r="AJ41" s="14"/>
      <c r="AK41" s="15">
        <f>AH41+(AI41*48)+(AJ41*48)</f>
        <v>0</v>
      </c>
      <c r="AL41" s="245" t="s">
        <v>313</v>
      </c>
      <c r="AM41" s="245" t="s">
        <v>313</v>
      </c>
      <c r="AN41" s="245" t="s">
        <v>313</v>
      </c>
      <c r="AO41" s="15" t="e">
        <f>AL41+(AM41*48)+(AN41*48)</f>
        <v>#VALUE!</v>
      </c>
      <c r="AP41" s="227"/>
      <c r="AQ41" s="14"/>
      <c r="AR41" s="22"/>
      <c r="AS41" s="15">
        <f>AP41+(AQ41*48)+(AR41*48)</f>
        <v>0</v>
      </c>
      <c r="AT41" s="14">
        <v>64000</v>
      </c>
      <c r="AU41" s="14">
        <v>444.15</v>
      </c>
      <c r="AV41" s="14">
        <v>0</v>
      </c>
      <c r="AW41" s="15">
        <f>AT41+(AU41*48)+(AV41*48)</f>
        <v>85319.2</v>
      </c>
      <c r="AX41" s="227"/>
      <c r="AY41" s="14"/>
      <c r="AZ41" s="22"/>
      <c r="BA41" s="15">
        <f>AX41+(AY41*48)+(AZ41*48)</f>
        <v>0</v>
      </c>
      <c r="BB41" s="245" t="s">
        <v>313</v>
      </c>
      <c r="BC41" s="245" t="s">
        <v>313</v>
      </c>
      <c r="BD41" s="245" t="s">
        <v>313</v>
      </c>
      <c r="BE41" s="15" t="e">
        <f>BB41+(BC41*48)+(BD41*48)</f>
        <v>#VALUE!</v>
      </c>
      <c r="BF41" s="16"/>
      <c r="BG41" s="17"/>
      <c r="BH41" s="17"/>
      <c r="BI41" s="15">
        <f>BF41+(BG41*48)+(BH41*48)</f>
        <v>0</v>
      </c>
      <c r="BJ41" s="241" t="s">
        <v>313</v>
      </c>
      <c r="BK41" s="14" t="s">
        <v>313</v>
      </c>
      <c r="BL41" s="14" t="s">
        <v>313</v>
      </c>
      <c r="BM41" s="15" t="e">
        <f>BJ41+(BK41*48)+(BL41*48)</f>
        <v>#VALUE!</v>
      </c>
      <c r="BN41" s="16"/>
      <c r="BO41" s="17"/>
      <c r="BP41" s="17"/>
      <c r="BQ41" s="15">
        <f>BN41+(BO41*48)+(BP41*48)</f>
        <v>0</v>
      </c>
      <c r="BR41" s="245" t="s">
        <v>313</v>
      </c>
      <c r="BS41" s="245" t="s">
        <v>313</v>
      </c>
      <c r="BT41" s="245" t="s">
        <v>313</v>
      </c>
      <c r="BU41" s="15" t="e">
        <f>BR41+(BS41*48)+(BT41*48)</f>
        <v>#VALUE!</v>
      </c>
      <c r="BV41" s="16"/>
      <c r="BW41" s="17"/>
      <c r="BX41" s="17"/>
      <c r="BY41" s="15">
        <f>BV41+(BW41*48)+(BX41*48)</f>
        <v>0</v>
      </c>
      <c r="BZ41" s="241">
        <v>64000</v>
      </c>
      <c r="CA41" s="14">
        <v>444.15</v>
      </c>
      <c r="CB41" s="14">
        <v>0</v>
      </c>
      <c r="CC41" s="15">
        <f>BZ41+(CA41*48)+(CB41*48)</f>
        <v>85319.2</v>
      </c>
      <c r="CD41" s="16"/>
      <c r="CE41" s="17"/>
      <c r="CF41" s="17"/>
      <c r="CG41" s="15">
        <f>CD41+(CE41*48)+(CF41*48)</f>
        <v>0</v>
      </c>
      <c r="CH41" s="245" t="s">
        <v>313</v>
      </c>
      <c r="CI41" s="245" t="s">
        <v>313</v>
      </c>
      <c r="CJ41" s="245" t="s">
        <v>313</v>
      </c>
      <c r="CK41" s="15" t="e">
        <f>CH41+(CI41*48)+(CJ41*48)</f>
        <v>#VALUE!</v>
      </c>
      <c r="CL41" s="16"/>
      <c r="CM41" s="17"/>
      <c r="CN41" s="17"/>
      <c r="CO41" s="15">
        <f>CL41+(CM41*48)+(CN41*48)</f>
        <v>0</v>
      </c>
      <c r="CP41" s="16"/>
      <c r="CQ41" s="17"/>
      <c r="CR41" s="18"/>
      <c r="CS41" s="15">
        <f>CP41+(CQ41*48)+(CR41*48)</f>
        <v>0</v>
      </c>
      <c r="CT41" s="16"/>
      <c r="CU41" s="17"/>
      <c r="CV41" s="18"/>
      <c r="CW41" s="21">
        <f>CT41+(CU41*48)+(CV41*48)</f>
        <v>0</v>
      </c>
      <c r="CX41" s="405">
        <v>64000</v>
      </c>
      <c r="CY41" s="391">
        <v>444.15</v>
      </c>
      <c r="CZ41" s="391">
        <v>0</v>
      </c>
      <c r="DA41" s="392">
        <f>CX41+(CY41*48)+(CZ41*48)</f>
        <v>85319.2</v>
      </c>
      <c r="DB41" s="16"/>
      <c r="DC41" s="17"/>
      <c r="DD41" s="18"/>
      <c r="DE41" s="15">
        <f>DB41+(DC41*48)+(DD41*48)</f>
        <v>0</v>
      </c>
      <c r="DF41" s="16"/>
      <c r="DG41" s="17"/>
      <c r="DH41" s="18"/>
      <c r="DI41" s="15">
        <f>DF41+(DG41*48)+(DH41*48)</f>
        <v>0</v>
      </c>
      <c r="DJ41" s="245" t="s">
        <v>313</v>
      </c>
      <c r="DK41" s="245" t="s">
        <v>313</v>
      </c>
      <c r="DL41" s="245" t="s">
        <v>313</v>
      </c>
      <c r="DM41" s="15" t="e">
        <f>DJ41+(DK41*48)+(DL41*48)</f>
        <v>#VALUE!</v>
      </c>
      <c r="DN41" s="19"/>
      <c r="DO41" s="20"/>
      <c r="DP41" s="20"/>
      <c r="DQ41" s="15">
        <f>DN41+(DO41*48)+(DP41*48)</f>
        <v>0</v>
      </c>
      <c r="DR41" s="241">
        <v>64000</v>
      </c>
      <c r="DS41" s="14">
        <v>444.15</v>
      </c>
      <c r="DT41" s="14">
        <v>0</v>
      </c>
      <c r="DU41" s="15">
        <f>DR41+(DS41*48)+(DT41*48)</f>
        <v>85319.2</v>
      </c>
      <c r="DV41" s="19"/>
      <c r="DW41" s="20"/>
      <c r="DX41" s="20"/>
      <c r="DY41" s="15">
        <f>DV41+(DW41*48)+(DX41*48)</f>
        <v>0</v>
      </c>
      <c r="DZ41" s="245" t="s">
        <v>313</v>
      </c>
      <c r="EA41" s="245" t="s">
        <v>313</v>
      </c>
      <c r="EB41" s="245" t="s">
        <v>313</v>
      </c>
      <c r="EC41" s="15" t="e">
        <f>DZ41+(EA41*48)+(EB41*48)</f>
        <v>#VALUE!</v>
      </c>
      <c r="ED41" s="250">
        <v>2000</v>
      </c>
      <c r="EE41" s="167">
        <v>595</v>
      </c>
      <c r="EF41" s="167">
        <v>0</v>
      </c>
      <c r="EG41" s="15">
        <f>ED41+(EE41*48)+(EF41*48)</f>
        <v>30560</v>
      </c>
    </row>
    <row r="42" spans="1:137" s="3" customFormat="1" ht="15" customHeight="1" x14ac:dyDescent="0.3">
      <c r="A42" s="495"/>
      <c r="B42" s="498"/>
      <c r="C42" s="492"/>
      <c r="D42" s="34" t="s">
        <v>62</v>
      </c>
      <c r="E42" s="39" t="s">
        <v>8</v>
      </c>
      <c r="F42" s="452"/>
      <c r="G42" s="451"/>
      <c r="H42" s="452"/>
      <c r="I42" s="451"/>
      <c r="J42" s="462"/>
      <c r="K42" s="441"/>
      <c r="L42" s="452"/>
      <c r="M42" s="451"/>
      <c r="N42" s="452"/>
      <c r="O42" s="451"/>
      <c r="P42" s="452"/>
      <c r="Q42" s="451"/>
      <c r="R42" s="452"/>
      <c r="S42" s="451"/>
      <c r="T42" s="452"/>
      <c r="U42" s="451"/>
      <c r="V42" s="102"/>
      <c r="W42" s="14"/>
      <c r="X42" s="14"/>
      <c r="Y42" s="15">
        <f>V42+(W42*48)+(X42*48)</f>
        <v>0</v>
      </c>
      <c r="Z42" s="241">
        <v>64000</v>
      </c>
      <c r="AA42" s="14">
        <v>496.44</v>
      </c>
      <c r="AB42" s="14">
        <v>0</v>
      </c>
      <c r="AC42" s="15">
        <f>Z42+(AA42*48)+(AB42*48)</f>
        <v>87829.119999999995</v>
      </c>
      <c r="AD42" s="102"/>
      <c r="AE42" s="14"/>
      <c r="AF42" s="14"/>
      <c r="AG42" s="15">
        <f>AD42+(AE42*48)+(AF42*48)</f>
        <v>0</v>
      </c>
      <c r="AH42" s="102"/>
      <c r="AI42" s="14"/>
      <c r="AJ42" s="14"/>
      <c r="AK42" s="15">
        <f>AH42+(AI42*48)+(AJ42*48)</f>
        <v>0</v>
      </c>
      <c r="AL42" s="245" t="s">
        <v>313</v>
      </c>
      <c r="AM42" s="245" t="s">
        <v>313</v>
      </c>
      <c r="AN42" s="245" t="s">
        <v>313</v>
      </c>
      <c r="AO42" s="15" t="e">
        <f>AL42+(AM42*48)+(AN42*48)</f>
        <v>#VALUE!</v>
      </c>
      <c r="AP42" s="227"/>
      <c r="AQ42" s="14"/>
      <c r="AR42" s="22"/>
      <c r="AS42" s="15">
        <f>AP42+(AQ42*48)+(AR42*48)</f>
        <v>0</v>
      </c>
      <c r="AT42" s="14">
        <v>64000</v>
      </c>
      <c r="AU42" s="14">
        <v>496.44</v>
      </c>
      <c r="AV42" s="14">
        <v>0</v>
      </c>
      <c r="AW42" s="15">
        <f>AT42+(AU42*48)+(AV42*48)</f>
        <v>87829.119999999995</v>
      </c>
      <c r="AX42" s="227"/>
      <c r="AY42" s="14"/>
      <c r="AZ42" s="22"/>
      <c r="BA42" s="15">
        <f>AX42+(AY42*48)+(AZ42*48)</f>
        <v>0</v>
      </c>
      <c r="BB42" s="245" t="s">
        <v>313</v>
      </c>
      <c r="BC42" s="245" t="s">
        <v>313</v>
      </c>
      <c r="BD42" s="245" t="s">
        <v>313</v>
      </c>
      <c r="BE42" s="15" t="e">
        <f>BB42+(BC42*48)+(BD42*48)</f>
        <v>#VALUE!</v>
      </c>
      <c r="BF42" s="16"/>
      <c r="BG42" s="17"/>
      <c r="BH42" s="17"/>
      <c r="BI42" s="15">
        <f>BF42+(BG42*48)+(BH42*48)</f>
        <v>0</v>
      </c>
      <c r="BJ42" s="241" t="s">
        <v>313</v>
      </c>
      <c r="BK42" s="14" t="s">
        <v>313</v>
      </c>
      <c r="BL42" s="14" t="s">
        <v>313</v>
      </c>
      <c r="BM42" s="15" t="e">
        <f>BJ42+(BK42*48)+(BL42*48)</f>
        <v>#VALUE!</v>
      </c>
      <c r="BN42" s="16"/>
      <c r="BO42" s="17"/>
      <c r="BP42" s="17"/>
      <c r="BQ42" s="15">
        <f>BN42+(BO42*48)+(BP42*48)</f>
        <v>0</v>
      </c>
      <c r="BR42" s="245" t="s">
        <v>313</v>
      </c>
      <c r="BS42" s="245" t="s">
        <v>313</v>
      </c>
      <c r="BT42" s="245" t="s">
        <v>313</v>
      </c>
      <c r="BU42" s="15" t="e">
        <f>BR42+(BS42*48)+(BT42*48)</f>
        <v>#VALUE!</v>
      </c>
      <c r="BV42" s="16"/>
      <c r="BW42" s="17"/>
      <c r="BX42" s="17"/>
      <c r="BY42" s="15">
        <f>BV42+(BW42*48)+(BX42*48)</f>
        <v>0</v>
      </c>
      <c r="BZ42" s="241">
        <v>64000</v>
      </c>
      <c r="CA42" s="14">
        <v>496.44</v>
      </c>
      <c r="CB42" s="14">
        <v>0</v>
      </c>
      <c r="CC42" s="15">
        <f>BZ42+(CA42*48)+(CB42*48)</f>
        <v>87829.119999999995</v>
      </c>
      <c r="CD42" s="16"/>
      <c r="CE42" s="17"/>
      <c r="CF42" s="17"/>
      <c r="CG42" s="15">
        <f>CD42+(CE42*48)+(CF42*48)</f>
        <v>0</v>
      </c>
      <c r="CH42" s="245" t="s">
        <v>313</v>
      </c>
      <c r="CI42" s="245" t="s">
        <v>313</v>
      </c>
      <c r="CJ42" s="245" t="s">
        <v>313</v>
      </c>
      <c r="CK42" s="15" t="e">
        <f>CH42+(CI42*48)+(CJ42*48)</f>
        <v>#VALUE!</v>
      </c>
      <c r="CL42" s="16"/>
      <c r="CM42" s="17"/>
      <c r="CN42" s="17"/>
      <c r="CO42" s="15">
        <f>CL42+(CM42*48)+(CN42*48)</f>
        <v>0</v>
      </c>
      <c r="CP42" s="16"/>
      <c r="CQ42" s="17"/>
      <c r="CR42" s="18"/>
      <c r="CS42" s="15">
        <f>CP42+(CQ42*48)+(CR42*48)</f>
        <v>0</v>
      </c>
      <c r="CT42" s="16"/>
      <c r="CU42" s="17"/>
      <c r="CV42" s="18"/>
      <c r="CW42" s="21">
        <f>CT42+(CU42*48)+(CV42*48)</f>
        <v>0</v>
      </c>
      <c r="CX42" s="405">
        <v>64000</v>
      </c>
      <c r="CY42" s="391">
        <v>496.44</v>
      </c>
      <c r="CZ42" s="391">
        <v>0</v>
      </c>
      <c r="DA42" s="392">
        <f>CX42+(CY42*48)+(CZ42*48)</f>
        <v>87829.119999999995</v>
      </c>
      <c r="DB42" s="16"/>
      <c r="DC42" s="17"/>
      <c r="DD42" s="18"/>
      <c r="DE42" s="15">
        <f>DB42+(DC42*48)+(DD42*48)</f>
        <v>0</v>
      </c>
      <c r="DF42" s="16"/>
      <c r="DG42" s="17"/>
      <c r="DH42" s="18"/>
      <c r="DI42" s="15">
        <f>DF42+(DG42*48)+(DH42*48)</f>
        <v>0</v>
      </c>
      <c r="DJ42" s="245" t="s">
        <v>313</v>
      </c>
      <c r="DK42" s="245" t="s">
        <v>313</v>
      </c>
      <c r="DL42" s="245" t="s">
        <v>313</v>
      </c>
      <c r="DM42" s="15" t="e">
        <f>DJ42+(DK42*48)+(DL42*48)</f>
        <v>#VALUE!</v>
      </c>
      <c r="DN42" s="19"/>
      <c r="DO42" s="20"/>
      <c r="DP42" s="20"/>
      <c r="DQ42" s="15">
        <f>DN42+(DO42*48)+(DP42*48)</f>
        <v>0</v>
      </c>
      <c r="DR42" s="241">
        <v>64000</v>
      </c>
      <c r="DS42" s="14">
        <v>496.44</v>
      </c>
      <c r="DT42" s="14">
        <v>0</v>
      </c>
      <c r="DU42" s="15">
        <f>DR42+(DS42*48)+(DT42*48)</f>
        <v>87829.119999999995</v>
      </c>
      <c r="DV42" s="19"/>
      <c r="DW42" s="20"/>
      <c r="DX42" s="20"/>
      <c r="DY42" s="15">
        <f>DV42+(DW42*48)+(DX42*48)</f>
        <v>0</v>
      </c>
      <c r="DZ42" s="245" t="s">
        <v>313</v>
      </c>
      <c r="EA42" s="245" t="s">
        <v>313</v>
      </c>
      <c r="EB42" s="245" t="s">
        <v>313</v>
      </c>
      <c r="EC42" s="15" t="e">
        <f>DZ42+(EA42*48)+(EB42*48)</f>
        <v>#VALUE!</v>
      </c>
      <c r="ED42" s="250">
        <v>2000</v>
      </c>
      <c r="EE42" s="167">
        <v>795</v>
      </c>
      <c r="EF42" s="167">
        <v>0</v>
      </c>
      <c r="EG42" s="15">
        <f>ED42+(EE42*48)+(EF42*48)</f>
        <v>40160</v>
      </c>
    </row>
    <row r="43" spans="1:137" s="3" customFormat="1" ht="15" customHeight="1" x14ac:dyDescent="0.3">
      <c r="A43" s="495"/>
      <c r="B43" s="498"/>
      <c r="C43" s="492"/>
      <c r="D43" s="34" t="s">
        <v>66</v>
      </c>
      <c r="E43" s="36" t="s">
        <v>9</v>
      </c>
      <c r="F43" s="452"/>
      <c r="G43" s="451"/>
      <c r="H43" s="452"/>
      <c r="I43" s="451"/>
      <c r="J43" s="462"/>
      <c r="K43" s="441"/>
      <c r="L43" s="452"/>
      <c r="M43" s="451"/>
      <c r="N43" s="452"/>
      <c r="O43" s="451"/>
      <c r="P43" s="452"/>
      <c r="Q43" s="451"/>
      <c r="R43" s="452"/>
      <c r="S43" s="451"/>
      <c r="T43" s="452"/>
      <c r="U43" s="451"/>
      <c r="V43" s="102"/>
      <c r="W43" s="14"/>
      <c r="X43" s="14"/>
      <c r="Y43" s="15">
        <f>V43+(W43*48)+(X43*48)</f>
        <v>0</v>
      </c>
      <c r="Z43" s="241">
        <v>64000</v>
      </c>
      <c r="AA43" s="14">
        <v>544.63</v>
      </c>
      <c r="AB43" s="14">
        <v>0</v>
      </c>
      <c r="AC43" s="15">
        <f>Z43+(AA43*48)+(AB43*48)</f>
        <v>90142.239999999991</v>
      </c>
      <c r="AD43" s="102"/>
      <c r="AE43" s="14"/>
      <c r="AF43" s="14"/>
      <c r="AG43" s="15">
        <f>AD43+(AE43*48)+(AF43*48)</f>
        <v>0</v>
      </c>
      <c r="AH43" s="102"/>
      <c r="AI43" s="14"/>
      <c r="AJ43" s="14"/>
      <c r="AK43" s="15">
        <f>AH43+(AI43*48)+(AJ43*48)</f>
        <v>0</v>
      </c>
      <c r="AL43" s="245" t="s">
        <v>313</v>
      </c>
      <c r="AM43" s="245" t="s">
        <v>313</v>
      </c>
      <c r="AN43" s="245" t="s">
        <v>313</v>
      </c>
      <c r="AO43" s="15" t="e">
        <f>AL43+(AM43*48)+(AN43*48)</f>
        <v>#VALUE!</v>
      </c>
      <c r="AP43" s="227"/>
      <c r="AQ43" s="14"/>
      <c r="AR43" s="22"/>
      <c r="AS43" s="15">
        <f>AP43+(AQ43*48)+(AR43*48)</f>
        <v>0</v>
      </c>
      <c r="AT43" s="14">
        <v>64000</v>
      </c>
      <c r="AU43" s="14">
        <v>544.63</v>
      </c>
      <c r="AV43" s="14">
        <v>0</v>
      </c>
      <c r="AW43" s="15">
        <f>AT43+(AU43*48)+(AV43*48)</f>
        <v>90142.239999999991</v>
      </c>
      <c r="AX43" s="227"/>
      <c r="AY43" s="14"/>
      <c r="AZ43" s="22"/>
      <c r="BA43" s="15">
        <f>AX43+(AY43*48)+(AZ43*48)</f>
        <v>0</v>
      </c>
      <c r="BB43" s="245" t="s">
        <v>313</v>
      </c>
      <c r="BC43" s="245" t="s">
        <v>313</v>
      </c>
      <c r="BD43" s="245" t="s">
        <v>313</v>
      </c>
      <c r="BE43" s="15" t="e">
        <f>BB43+(BC43*48)+(BD43*48)</f>
        <v>#VALUE!</v>
      </c>
      <c r="BF43" s="16"/>
      <c r="BG43" s="17"/>
      <c r="BH43" s="17"/>
      <c r="BI43" s="15">
        <f>BF43+(BG43*48)+(BH43*48)</f>
        <v>0</v>
      </c>
      <c r="BJ43" s="241" t="s">
        <v>313</v>
      </c>
      <c r="BK43" s="14" t="s">
        <v>313</v>
      </c>
      <c r="BL43" s="14" t="s">
        <v>313</v>
      </c>
      <c r="BM43" s="15" t="e">
        <f>BJ43+(BK43*48)+(BL43*48)</f>
        <v>#VALUE!</v>
      </c>
      <c r="BN43" s="16"/>
      <c r="BO43" s="17"/>
      <c r="BP43" s="17"/>
      <c r="BQ43" s="15">
        <f>BN43+(BO43*48)+(BP43*48)</f>
        <v>0</v>
      </c>
      <c r="BR43" s="245" t="s">
        <v>313</v>
      </c>
      <c r="BS43" s="245" t="s">
        <v>313</v>
      </c>
      <c r="BT43" s="245" t="s">
        <v>313</v>
      </c>
      <c r="BU43" s="15" t="e">
        <f>BR43+(BS43*48)+(BT43*48)</f>
        <v>#VALUE!</v>
      </c>
      <c r="BV43" s="16"/>
      <c r="BW43" s="17"/>
      <c r="BX43" s="17"/>
      <c r="BY43" s="15">
        <f>BV43+(BW43*48)+(BX43*48)</f>
        <v>0</v>
      </c>
      <c r="BZ43" s="241">
        <v>64000</v>
      </c>
      <c r="CA43" s="14">
        <v>544.63</v>
      </c>
      <c r="CB43" s="14">
        <v>0</v>
      </c>
      <c r="CC43" s="15">
        <f>BZ43+(CA43*48)+(CB43*48)</f>
        <v>90142.239999999991</v>
      </c>
      <c r="CD43" s="16"/>
      <c r="CE43" s="17"/>
      <c r="CF43" s="17"/>
      <c r="CG43" s="15">
        <f>CD43+(CE43*48)+(CF43*48)</f>
        <v>0</v>
      </c>
      <c r="CH43" s="245" t="s">
        <v>313</v>
      </c>
      <c r="CI43" s="245" t="s">
        <v>313</v>
      </c>
      <c r="CJ43" s="245" t="s">
        <v>313</v>
      </c>
      <c r="CK43" s="15" t="e">
        <f>CH43+(CI43*48)+(CJ43*48)</f>
        <v>#VALUE!</v>
      </c>
      <c r="CL43" s="16"/>
      <c r="CM43" s="17"/>
      <c r="CN43" s="17"/>
      <c r="CO43" s="15">
        <f>CL43+(CM43*48)+(CN43*48)</f>
        <v>0</v>
      </c>
      <c r="CP43" s="16"/>
      <c r="CQ43" s="17"/>
      <c r="CR43" s="18"/>
      <c r="CS43" s="15">
        <f>CP43+(CQ43*48)+(CR43*48)</f>
        <v>0</v>
      </c>
      <c r="CT43" s="16"/>
      <c r="CU43" s="17"/>
      <c r="CV43" s="18"/>
      <c r="CW43" s="21">
        <f>CT43+(CU43*48)+(CV43*48)</f>
        <v>0</v>
      </c>
      <c r="CX43" s="405">
        <v>64000</v>
      </c>
      <c r="CY43" s="391">
        <v>544.63</v>
      </c>
      <c r="CZ43" s="391">
        <v>0</v>
      </c>
      <c r="DA43" s="392">
        <f>CX43+(CY43*48)+(CZ43*48)</f>
        <v>90142.239999999991</v>
      </c>
      <c r="DB43" s="16"/>
      <c r="DC43" s="17"/>
      <c r="DD43" s="18"/>
      <c r="DE43" s="15">
        <f>DB43+(DC43*48)+(DD43*48)</f>
        <v>0</v>
      </c>
      <c r="DF43" s="16"/>
      <c r="DG43" s="17"/>
      <c r="DH43" s="18"/>
      <c r="DI43" s="15">
        <f>DF43+(DG43*48)+(DH43*48)</f>
        <v>0</v>
      </c>
      <c r="DJ43" s="245" t="s">
        <v>313</v>
      </c>
      <c r="DK43" s="245" t="s">
        <v>313</v>
      </c>
      <c r="DL43" s="245" t="s">
        <v>313</v>
      </c>
      <c r="DM43" s="15" t="e">
        <f>DJ43+(DK43*48)+(DL43*48)</f>
        <v>#VALUE!</v>
      </c>
      <c r="DN43" s="19"/>
      <c r="DO43" s="20"/>
      <c r="DP43" s="20"/>
      <c r="DQ43" s="15">
        <f>DN43+(DO43*48)+(DP43*48)</f>
        <v>0</v>
      </c>
      <c r="DR43" s="241">
        <v>64000</v>
      </c>
      <c r="DS43" s="14">
        <v>544.63</v>
      </c>
      <c r="DT43" s="14">
        <v>0</v>
      </c>
      <c r="DU43" s="15">
        <f>DR43+(DS43*48)+(DT43*48)</f>
        <v>90142.239999999991</v>
      </c>
      <c r="DV43" s="19"/>
      <c r="DW43" s="20"/>
      <c r="DX43" s="20"/>
      <c r="DY43" s="15">
        <f>DV43+(DW43*48)+(DX43*48)</f>
        <v>0</v>
      </c>
      <c r="DZ43" s="245" t="s">
        <v>313</v>
      </c>
      <c r="EA43" s="245" t="s">
        <v>313</v>
      </c>
      <c r="EB43" s="245" t="s">
        <v>313</v>
      </c>
      <c r="EC43" s="15" t="e">
        <f>DZ43+(EA43*48)+(EB43*48)</f>
        <v>#VALUE!</v>
      </c>
      <c r="ED43" s="250">
        <v>2000</v>
      </c>
      <c r="EE43" s="167">
        <v>795</v>
      </c>
      <c r="EF43" s="167">
        <v>0</v>
      </c>
      <c r="EG43" s="15">
        <f>ED43+(EE43*48)+(EF43*48)</f>
        <v>40160</v>
      </c>
    </row>
    <row r="44" spans="1:137" s="3" customFormat="1" ht="15" customHeight="1" x14ac:dyDescent="0.3">
      <c r="A44" s="495"/>
      <c r="B44" s="431" t="s">
        <v>334</v>
      </c>
      <c r="C44" s="492"/>
      <c r="D44" s="178" t="s">
        <v>58</v>
      </c>
      <c r="E44" s="36" t="s">
        <v>32</v>
      </c>
      <c r="F44" s="452"/>
      <c r="G44" s="451"/>
      <c r="H44" s="452"/>
      <c r="I44" s="451"/>
      <c r="J44" s="462"/>
      <c r="K44" s="441"/>
      <c r="L44" s="452"/>
      <c r="M44" s="451"/>
      <c r="N44" s="452"/>
      <c r="O44" s="451"/>
      <c r="P44" s="452"/>
      <c r="Q44" s="451"/>
      <c r="R44" s="452"/>
      <c r="S44" s="451"/>
      <c r="T44" s="452"/>
      <c r="U44" s="451"/>
      <c r="V44" s="102"/>
      <c r="W44" s="14"/>
      <c r="X44" s="14"/>
      <c r="Y44" s="15">
        <f>V44+(W44*48)+(X44*48)</f>
        <v>0</v>
      </c>
      <c r="Z44" s="242">
        <v>60000</v>
      </c>
      <c r="AA44" s="42">
        <v>586.53</v>
      </c>
      <c r="AB44" s="42">
        <v>0</v>
      </c>
      <c r="AC44" s="15">
        <f>Z44+(AA44*48)+(AB44*48)</f>
        <v>88153.44</v>
      </c>
      <c r="AD44" s="102"/>
      <c r="AE44" s="14"/>
      <c r="AF44" s="14"/>
      <c r="AG44" s="15">
        <f>AD44+(AE44*48)+(AF44*48)</f>
        <v>0</v>
      </c>
      <c r="AH44" s="102"/>
      <c r="AI44" s="14"/>
      <c r="AJ44" s="14"/>
      <c r="AK44" s="15">
        <f>AH44+(AI44*48)+(AJ44*48)</f>
        <v>0</v>
      </c>
      <c r="AL44" s="245" t="s">
        <v>313</v>
      </c>
      <c r="AM44" s="245" t="s">
        <v>313</v>
      </c>
      <c r="AN44" s="245" t="s">
        <v>313</v>
      </c>
      <c r="AO44" s="15" t="e">
        <f>AL44+(AM44*48)+(AN44*48)</f>
        <v>#VALUE!</v>
      </c>
      <c r="AP44" s="227"/>
      <c r="AQ44" s="14"/>
      <c r="AR44" s="22"/>
      <c r="AS44" s="15">
        <f>AP44+(AQ44*48)+(AR44*48)</f>
        <v>0</v>
      </c>
      <c r="AT44" s="42">
        <v>60000</v>
      </c>
      <c r="AU44" s="42">
        <v>586.53</v>
      </c>
      <c r="AV44" s="42">
        <v>0</v>
      </c>
      <c r="AW44" s="15">
        <f>AT44+(AU44*48)+(AV44*48)</f>
        <v>88153.44</v>
      </c>
      <c r="AX44" s="227"/>
      <c r="AY44" s="14"/>
      <c r="AZ44" s="22"/>
      <c r="BA44" s="15">
        <f>AX44+(AY44*48)+(AZ44*48)</f>
        <v>0</v>
      </c>
      <c r="BB44" s="245" t="s">
        <v>313</v>
      </c>
      <c r="BC44" s="245" t="s">
        <v>313</v>
      </c>
      <c r="BD44" s="245" t="s">
        <v>313</v>
      </c>
      <c r="BE44" s="15" t="e">
        <f>BB44+(BC44*48)+(BD44*48)</f>
        <v>#VALUE!</v>
      </c>
      <c r="BF44" s="16"/>
      <c r="BG44" s="17"/>
      <c r="BH44" s="17"/>
      <c r="BI44" s="15">
        <f>BF44+(BG44*48)+(BH44*48)</f>
        <v>0</v>
      </c>
      <c r="BJ44" s="241" t="s">
        <v>313</v>
      </c>
      <c r="BK44" s="14" t="s">
        <v>313</v>
      </c>
      <c r="BL44" s="14" t="s">
        <v>313</v>
      </c>
      <c r="BM44" s="15" t="e">
        <f>BJ44+(BK44*48)+(BL44*48)</f>
        <v>#VALUE!</v>
      </c>
      <c r="BN44" s="16"/>
      <c r="BO44" s="17"/>
      <c r="BP44" s="17"/>
      <c r="BQ44" s="15">
        <f>BN44+(BO44*48)+(BP44*48)</f>
        <v>0</v>
      </c>
      <c r="BR44" s="245" t="s">
        <v>313</v>
      </c>
      <c r="BS44" s="245" t="s">
        <v>313</v>
      </c>
      <c r="BT44" s="245" t="s">
        <v>313</v>
      </c>
      <c r="BU44" s="15" t="e">
        <f>BR44+(BS44*48)+(BT44*48)</f>
        <v>#VALUE!</v>
      </c>
      <c r="BV44" s="16"/>
      <c r="BW44" s="17"/>
      <c r="BX44" s="17"/>
      <c r="BY44" s="15">
        <f>BV44+(BW44*48)+(BX44*48)</f>
        <v>0</v>
      </c>
      <c r="BZ44" s="242">
        <v>60000</v>
      </c>
      <c r="CA44" s="42">
        <v>586.53</v>
      </c>
      <c r="CB44" s="42">
        <v>0</v>
      </c>
      <c r="CC44" s="15">
        <f>BZ44+(CA44*48)+(CB44*48)</f>
        <v>88153.44</v>
      </c>
      <c r="CD44" s="16"/>
      <c r="CE44" s="17"/>
      <c r="CF44" s="17"/>
      <c r="CG44" s="15">
        <f>CD44+(CE44*48)+(CF44*48)</f>
        <v>0</v>
      </c>
      <c r="CH44" s="245" t="s">
        <v>313</v>
      </c>
      <c r="CI44" s="245" t="s">
        <v>313</v>
      </c>
      <c r="CJ44" s="245" t="s">
        <v>313</v>
      </c>
      <c r="CK44" s="15" t="e">
        <f>CH44+(CI44*48)+(CJ44*48)</f>
        <v>#VALUE!</v>
      </c>
      <c r="CL44" s="16"/>
      <c r="CM44" s="17"/>
      <c r="CN44" s="17"/>
      <c r="CO44" s="15">
        <f>CL44+(CM44*48)+(CN44*48)</f>
        <v>0</v>
      </c>
      <c r="CP44" s="16"/>
      <c r="CQ44" s="17"/>
      <c r="CR44" s="18"/>
      <c r="CS44" s="15">
        <f>CP44+(CQ44*48)+(CR44*48)</f>
        <v>0</v>
      </c>
      <c r="CT44" s="16"/>
      <c r="CU44" s="17"/>
      <c r="CV44" s="18"/>
      <c r="CW44" s="21">
        <f>CT44+(CU44*48)+(CV44*48)</f>
        <v>0</v>
      </c>
      <c r="CX44" s="406">
        <v>60000</v>
      </c>
      <c r="CY44" s="395">
        <v>586.53</v>
      </c>
      <c r="CZ44" s="395">
        <v>0</v>
      </c>
      <c r="DA44" s="392">
        <f>CX44+(CY44*48)+(CZ44*48)</f>
        <v>88153.44</v>
      </c>
      <c r="DB44" s="16"/>
      <c r="DC44" s="17"/>
      <c r="DD44" s="18"/>
      <c r="DE44" s="15">
        <f>DB44+(DC44*48)+(DD44*48)</f>
        <v>0</v>
      </c>
      <c r="DF44" s="16"/>
      <c r="DG44" s="17"/>
      <c r="DH44" s="18"/>
      <c r="DI44" s="15">
        <f>DF44+(DG44*48)+(DH44*48)</f>
        <v>0</v>
      </c>
      <c r="DJ44" s="245" t="s">
        <v>313</v>
      </c>
      <c r="DK44" s="245" t="s">
        <v>313</v>
      </c>
      <c r="DL44" s="245" t="s">
        <v>313</v>
      </c>
      <c r="DM44" s="15" t="e">
        <f>DJ44+(DK44*48)+(DL44*48)</f>
        <v>#VALUE!</v>
      </c>
      <c r="DN44" s="19"/>
      <c r="DO44" s="20"/>
      <c r="DP44" s="20"/>
      <c r="DQ44" s="15">
        <f>DN44+(DO44*48)+(DP44*48)</f>
        <v>0</v>
      </c>
      <c r="DR44" s="242">
        <v>60000</v>
      </c>
      <c r="DS44" s="42">
        <v>586.53</v>
      </c>
      <c r="DT44" s="42">
        <v>0</v>
      </c>
      <c r="DU44" s="15">
        <f>DR44+(DS44*48)+(DT44*48)</f>
        <v>88153.44</v>
      </c>
      <c r="DV44" s="19"/>
      <c r="DW44" s="20"/>
      <c r="DX44" s="20"/>
      <c r="DY44" s="15">
        <f>DV44+(DW44*48)+(DX44*48)</f>
        <v>0</v>
      </c>
      <c r="DZ44" s="245" t="s">
        <v>313</v>
      </c>
      <c r="EA44" s="245" t="s">
        <v>313</v>
      </c>
      <c r="EB44" s="245" t="s">
        <v>313</v>
      </c>
      <c r="EC44" s="15" t="e">
        <f>DZ44+(EA44*48)+(EB44*48)</f>
        <v>#VALUE!</v>
      </c>
      <c r="ED44" s="300">
        <v>2000</v>
      </c>
      <c r="EE44" s="301">
        <v>800</v>
      </c>
      <c r="EF44" s="301">
        <v>0</v>
      </c>
      <c r="EG44" s="15">
        <f>ED44+(EE44*48)+(EF44*48)</f>
        <v>40400</v>
      </c>
    </row>
    <row r="45" spans="1:137" s="3" customFormat="1" ht="15" customHeight="1" thickBot="1" x14ac:dyDescent="0.35">
      <c r="A45" s="496"/>
      <c r="B45" s="432"/>
      <c r="C45" s="493"/>
      <c r="D45" s="181"/>
      <c r="E45" s="180"/>
      <c r="F45" s="267"/>
      <c r="G45" s="268"/>
      <c r="H45" s="267"/>
      <c r="I45" s="268"/>
      <c r="J45" s="267"/>
      <c r="K45" s="268"/>
      <c r="L45" s="267"/>
      <c r="M45" s="268"/>
      <c r="N45" s="267"/>
      <c r="O45" s="268"/>
      <c r="P45" s="267"/>
      <c r="Q45" s="268"/>
      <c r="R45" s="267"/>
      <c r="S45" s="268"/>
      <c r="T45" s="267"/>
      <c r="U45" s="268"/>
      <c r="V45" s="80"/>
      <c r="W45" s="79"/>
      <c r="X45" s="79"/>
      <c r="Y45" s="101"/>
      <c r="Z45" s="80"/>
      <c r="AA45" s="79"/>
      <c r="AB45" s="79"/>
      <c r="AC45" s="101">
        <f>SUM(AC40+AC41+AC42+AC43+AC44)</f>
        <v>434147.68</v>
      </c>
      <c r="AD45" s="80"/>
      <c r="AE45" s="79"/>
      <c r="AF45" s="79"/>
      <c r="AG45" s="101"/>
      <c r="AH45" s="80"/>
      <c r="AI45" s="79"/>
      <c r="AJ45" s="79"/>
      <c r="AK45" s="101"/>
      <c r="AL45" s="80"/>
      <c r="AM45" s="79"/>
      <c r="AN45" s="79"/>
      <c r="AO45" s="253" t="s">
        <v>313</v>
      </c>
      <c r="AP45" s="80"/>
      <c r="AQ45" s="79"/>
      <c r="AR45" s="79"/>
      <c r="AS45" s="101"/>
      <c r="AT45" s="80"/>
      <c r="AU45" s="79"/>
      <c r="AV45" s="79"/>
      <c r="AW45" s="101">
        <f>SUM(AW40+AW41+AW42+AW43+AW44)</f>
        <v>434147.68</v>
      </c>
      <c r="AX45" s="80"/>
      <c r="AY45" s="79"/>
      <c r="AZ45" s="79"/>
      <c r="BA45" s="101"/>
      <c r="BB45" s="80"/>
      <c r="BC45" s="79"/>
      <c r="BD45" s="79"/>
      <c r="BE45" s="253" t="s">
        <v>313</v>
      </c>
      <c r="BF45" s="11"/>
      <c r="BG45" s="12"/>
      <c r="BH45" s="12"/>
      <c r="BI45" s="101"/>
      <c r="BJ45" s="11"/>
      <c r="BK45" s="12"/>
      <c r="BL45" s="12"/>
      <c r="BM45" s="253" t="s">
        <v>313</v>
      </c>
      <c r="BN45" s="11"/>
      <c r="BO45" s="12"/>
      <c r="BP45" s="12"/>
      <c r="BQ45" s="101"/>
      <c r="BR45" s="11"/>
      <c r="BS45" s="12"/>
      <c r="BT45" s="12"/>
      <c r="BU45" s="253" t="s">
        <v>313</v>
      </c>
      <c r="BV45" s="11"/>
      <c r="BW45" s="12"/>
      <c r="BX45" s="12"/>
      <c r="BY45" s="101"/>
      <c r="BZ45" s="11"/>
      <c r="CA45" s="12"/>
      <c r="CB45" s="12"/>
      <c r="CC45" s="101">
        <f>SUM(CC40+CC41+CC42+CC43+CC44)</f>
        <v>434147.68</v>
      </c>
      <c r="CD45" s="11"/>
      <c r="CE45" s="12"/>
      <c r="CF45" s="12"/>
      <c r="CG45" s="101"/>
      <c r="CH45" s="11"/>
      <c r="CI45" s="12"/>
      <c r="CJ45" s="12"/>
      <c r="CK45" s="253" t="s">
        <v>313</v>
      </c>
      <c r="CL45" s="11"/>
      <c r="CM45" s="12"/>
      <c r="CN45" s="12"/>
      <c r="CO45" s="101"/>
      <c r="CP45" s="11"/>
      <c r="CQ45" s="12"/>
      <c r="CR45" s="193"/>
      <c r="CS45" s="43"/>
      <c r="CT45" s="11"/>
      <c r="CU45" s="12"/>
      <c r="CV45" s="193"/>
      <c r="CW45" s="71"/>
      <c r="CX45" s="423"/>
      <c r="CY45" s="424"/>
      <c r="CZ45" s="191"/>
      <c r="DA45" s="404">
        <f>SUM(DA40+DA41+DA42+DA43+DA44)</f>
        <v>434147.68</v>
      </c>
      <c r="DB45" s="11"/>
      <c r="DC45" s="12"/>
      <c r="DD45" s="193"/>
      <c r="DE45" s="43"/>
      <c r="DF45" s="11"/>
      <c r="DG45" s="12"/>
      <c r="DH45" s="193"/>
      <c r="DI45" s="43"/>
      <c r="DJ45" s="11"/>
      <c r="DK45" s="12"/>
      <c r="DL45" s="193"/>
      <c r="DM45" s="253" t="s">
        <v>313</v>
      </c>
      <c r="DN45" s="109"/>
      <c r="DO45" s="110"/>
      <c r="DP45" s="110"/>
      <c r="DQ45" s="168"/>
      <c r="DR45" s="109"/>
      <c r="DS45" s="110"/>
      <c r="DT45" s="110"/>
      <c r="DU45" s="101">
        <f>SUM(DU40+DU41+DU42+DU43+DU44)</f>
        <v>434147.68</v>
      </c>
      <c r="DV45" s="109"/>
      <c r="DW45" s="110"/>
      <c r="DX45" s="110"/>
      <c r="DY45" s="168"/>
      <c r="DZ45" s="109"/>
      <c r="EA45" s="110"/>
      <c r="EB45" s="110"/>
      <c r="EC45" s="253" t="s">
        <v>313</v>
      </c>
      <c r="ED45" s="11"/>
      <c r="EE45" s="12"/>
      <c r="EF45" s="12"/>
      <c r="EG45" s="314">
        <f>SUM(EG40+EG41+EG42+EG43+EG44)</f>
        <v>177040</v>
      </c>
    </row>
    <row r="46" spans="1:137" ht="15" customHeight="1" thickBot="1" x14ac:dyDescent="0.35">
      <c r="A46" s="7"/>
      <c r="B46" s="4"/>
      <c r="C46" s="23"/>
      <c r="D46" s="5" t="s">
        <v>280</v>
      </c>
      <c r="E46" s="255"/>
      <c r="F46" s="50"/>
      <c r="G46" s="269"/>
      <c r="H46" s="50"/>
      <c r="I46" s="269"/>
      <c r="J46" s="50"/>
      <c r="K46" s="269"/>
      <c r="L46" s="50"/>
      <c r="M46" s="269"/>
      <c r="N46" s="50"/>
      <c r="O46" s="269"/>
      <c r="P46" s="50"/>
      <c r="Q46" s="269"/>
      <c r="R46" s="50"/>
      <c r="S46" s="269"/>
      <c r="T46" s="50"/>
      <c r="U46" s="269"/>
      <c r="V46" s="51"/>
      <c r="W46" s="52"/>
      <c r="X46" s="52"/>
      <c r="Y46" s="53"/>
      <c r="Z46" s="51"/>
      <c r="AA46" s="52"/>
      <c r="AB46" s="52"/>
      <c r="AC46" s="53"/>
      <c r="AD46" s="51"/>
      <c r="AE46" s="52"/>
      <c r="AF46" s="52"/>
      <c r="AG46" s="53"/>
      <c r="AH46" s="51"/>
      <c r="AI46" s="52"/>
      <c r="AJ46" s="52"/>
      <c r="AK46" s="53"/>
      <c r="AL46" s="51"/>
      <c r="AM46" s="52"/>
      <c r="AN46" s="52"/>
      <c r="AO46" s="53"/>
      <c r="AP46" s="51"/>
      <c r="AQ46" s="52"/>
      <c r="AR46" s="52"/>
      <c r="AS46" s="53"/>
      <c r="AT46" s="51"/>
      <c r="AU46" s="52"/>
      <c r="AV46" s="52"/>
      <c r="AW46" s="53"/>
      <c r="AX46" s="51"/>
      <c r="AY46" s="52"/>
      <c r="AZ46" s="52"/>
      <c r="BA46" s="53"/>
      <c r="BB46" s="51"/>
      <c r="BC46" s="52"/>
      <c r="BD46" s="52"/>
      <c r="BE46" s="53"/>
      <c r="BF46" s="51"/>
      <c r="BG46" s="52"/>
      <c r="BH46" s="52"/>
      <c r="BI46" s="53"/>
      <c r="BJ46" s="51"/>
      <c r="BK46" s="52"/>
      <c r="BL46" s="52"/>
      <c r="BM46" s="53"/>
      <c r="BN46" s="51"/>
      <c r="BO46" s="52"/>
      <c r="BP46" s="52"/>
      <c r="BQ46" s="53"/>
      <c r="BR46" s="51"/>
      <c r="BS46" s="52"/>
      <c r="BT46" s="52"/>
      <c r="BU46" s="53"/>
      <c r="BV46" s="51"/>
      <c r="BW46" s="52"/>
      <c r="BX46" s="52"/>
      <c r="BY46" s="53"/>
      <c r="BZ46" s="51"/>
      <c r="CA46" s="52"/>
      <c r="CB46" s="52"/>
      <c r="CC46" s="53"/>
      <c r="CD46" s="51"/>
      <c r="CE46" s="52"/>
      <c r="CF46" s="52"/>
      <c r="CG46" s="53"/>
      <c r="CH46" s="51"/>
      <c r="CI46" s="52"/>
      <c r="CJ46" s="52"/>
      <c r="CK46" s="53"/>
      <c r="CL46" s="51"/>
      <c r="CM46" s="52"/>
      <c r="CN46" s="52"/>
      <c r="CO46" s="53"/>
      <c r="CP46" s="51"/>
      <c r="CQ46" s="52"/>
      <c r="CR46" s="54"/>
      <c r="CS46" s="55"/>
      <c r="CT46" s="51"/>
      <c r="CU46" s="52"/>
      <c r="CV46" s="54"/>
      <c r="CW46" s="72"/>
      <c r="CX46" s="51"/>
      <c r="CY46" s="52"/>
      <c r="CZ46" s="54"/>
      <c r="DA46" s="55"/>
      <c r="DB46" s="51"/>
      <c r="DC46" s="52"/>
      <c r="DD46" s="54"/>
      <c r="DE46" s="55"/>
      <c r="DF46" s="51"/>
      <c r="DG46" s="52"/>
      <c r="DH46" s="54"/>
      <c r="DI46" s="55"/>
      <c r="DJ46" s="51"/>
      <c r="DK46" s="52"/>
      <c r="DL46" s="54"/>
      <c r="DM46" s="55"/>
      <c r="DN46" s="56"/>
      <c r="DO46" s="53"/>
      <c r="DP46" s="52"/>
      <c r="DQ46" s="53"/>
      <c r="DR46" s="56"/>
      <c r="DS46" s="53"/>
      <c r="DT46" s="52"/>
      <c r="DU46" s="53"/>
      <c r="DV46" s="56"/>
      <c r="DW46" s="53"/>
      <c r="DX46" s="52"/>
      <c r="DY46" s="53"/>
      <c r="DZ46" s="56"/>
      <c r="EA46" s="53"/>
      <c r="EB46" s="52"/>
      <c r="EC46" s="53"/>
      <c r="ED46" s="302"/>
      <c r="EE46" s="303"/>
      <c r="EF46" s="304"/>
      <c r="EG46" s="53"/>
    </row>
    <row r="47" spans="1:137" s="3" customFormat="1" ht="15" customHeight="1" x14ac:dyDescent="0.3">
      <c r="A47" s="494">
        <v>7</v>
      </c>
      <c r="B47" s="486" t="s">
        <v>92</v>
      </c>
      <c r="C47" s="491"/>
      <c r="D47" s="86" t="s">
        <v>281</v>
      </c>
      <c r="E47" s="85"/>
      <c r="F47" s="259"/>
      <c r="G47" s="260"/>
      <c r="H47" s="259"/>
      <c r="I47" s="260"/>
      <c r="J47" s="259"/>
      <c r="K47" s="260"/>
      <c r="L47" s="259"/>
      <c r="M47" s="260"/>
      <c r="N47" s="259"/>
      <c r="O47" s="260"/>
      <c r="P47" s="259"/>
      <c r="Q47" s="260"/>
      <c r="R47" s="259"/>
      <c r="S47" s="260"/>
      <c r="T47" s="259"/>
      <c r="U47" s="260"/>
      <c r="V47" s="8"/>
      <c r="W47" s="9"/>
      <c r="X47" s="9"/>
      <c r="Y47" s="10"/>
      <c r="Z47" s="8"/>
      <c r="AA47" s="9"/>
      <c r="AB47" s="9"/>
      <c r="AC47" s="10"/>
      <c r="AD47" s="8"/>
      <c r="AE47" s="9"/>
      <c r="AF47" s="9"/>
      <c r="AG47" s="10"/>
      <c r="AH47" s="8"/>
      <c r="AI47" s="9"/>
      <c r="AJ47" s="9"/>
      <c r="AK47" s="10"/>
      <c r="AL47" s="8"/>
      <c r="AM47" s="9"/>
      <c r="AN47" s="9"/>
      <c r="AO47" s="10"/>
      <c r="AP47" s="8"/>
      <c r="AQ47" s="9"/>
      <c r="AR47" s="9"/>
      <c r="AS47" s="10"/>
      <c r="AT47" s="8"/>
      <c r="AU47" s="9"/>
      <c r="AV47" s="9"/>
      <c r="AW47" s="10"/>
      <c r="AX47" s="8"/>
      <c r="AY47" s="9"/>
      <c r="AZ47" s="9"/>
      <c r="BA47" s="10"/>
      <c r="BB47" s="8"/>
      <c r="BC47" s="9"/>
      <c r="BD47" s="9"/>
      <c r="BE47" s="10"/>
      <c r="BF47" s="8"/>
      <c r="BG47" s="9"/>
      <c r="BH47" s="9"/>
      <c r="BI47" s="10"/>
      <c r="BJ47" s="8"/>
      <c r="BK47" s="9"/>
      <c r="BL47" s="9"/>
      <c r="BM47" s="10"/>
      <c r="BN47" s="8"/>
      <c r="BO47" s="9"/>
      <c r="BP47" s="9"/>
      <c r="BQ47" s="10"/>
      <c r="BR47" s="8"/>
      <c r="BS47" s="9"/>
      <c r="BT47" s="9"/>
      <c r="BU47" s="10"/>
      <c r="BV47" s="8"/>
      <c r="BW47" s="9"/>
      <c r="BX47" s="9"/>
      <c r="BY47" s="10"/>
      <c r="BZ47" s="8"/>
      <c r="CA47" s="9"/>
      <c r="CB47" s="9"/>
      <c r="CC47" s="10"/>
      <c r="CD47" s="8"/>
      <c r="CE47" s="9"/>
      <c r="CF47" s="9"/>
      <c r="CG47" s="10"/>
      <c r="CH47" s="8"/>
      <c r="CI47" s="9"/>
      <c r="CJ47" s="9"/>
      <c r="CK47" s="10"/>
      <c r="CL47" s="8"/>
      <c r="CM47" s="9"/>
      <c r="CN47" s="9"/>
      <c r="CO47" s="10"/>
      <c r="CP47" s="8"/>
      <c r="CQ47" s="9"/>
      <c r="CR47" s="9"/>
      <c r="CS47" s="10"/>
      <c r="CT47" s="8"/>
      <c r="CU47" s="9"/>
      <c r="CV47" s="9"/>
      <c r="CW47" s="9"/>
      <c r="CX47" s="8"/>
      <c r="CY47" s="9"/>
      <c r="CZ47" s="9"/>
      <c r="DA47" s="10"/>
      <c r="DB47" s="8"/>
      <c r="DC47" s="9"/>
      <c r="DD47" s="9"/>
      <c r="DE47" s="10"/>
      <c r="DF47" s="8"/>
      <c r="DG47" s="9"/>
      <c r="DH47" s="9"/>
      <c r="DI47" s="10"/>
      <c r="DJ47" s="8"/>
      <c r="DK47" s="9"/>
      <c r="DL47" s="9"/>
      <c r="DM47" s="10"/>
      <c r="DN47" s="8"/>
      <c r="DO47" s="9"/>
      <c r="DP47" s="9"/>
      <c r="DQ47" s="10"/>
      <c r="DR47" s="8"/>
      <c r="DS47" s="9"/>
      <c r="DT47" s="9"/>
      <c r="DU47" s="10"/>
      <c r="DV47" s="8"/>
      <c r="DW47" s="9"/>
      <c r="DX47" s="9"/>
      <c r="DY47" s="10"/>
      <c r="DZ47" s="8"/>
      <c r="EA47" s="9"/>
      <c r="EB47" s="9"/>
      <c r="EC47" s="10"/>
      <c r="ED47" s="8"/>
      <c r="EE47" s="9"/>
      <c r="EF47" s="9"/>
      <c r="EG47" s="10"/>
    </row>
    <row r="48" spans="1:137" s="3" customFormat="1" ht="15" customHeight="1" x14ac:dyDescent="0.3">
      <c r="A48" s="495"/>
      <c r="B48" s="487"/>
      <c r="C48" s="492"/>
      <c r="D48" s="33" t="s">
        <v>282</v>
      </c>
      <c r="E48" s="36" t="s">
        <v>78</v>
      </c>
      <c r="F48" s="453" t="s">
        <v>322</v>
      </c>
      <c r="G48" s="455" t="s">
        <v>325</v>
      </c>
      <c r="H48" s="444" t="s">
        <v>38</v>
      </c>
      <c r="I48" s="446" t="s">
        <v>37</v>
      </c>
      <c r="J48" s="444" t="s">
        <v>38</v>
      </c>
      <c r="K48" s="446" t="s">
        <v>37</v>
      </c>
      <c r="L48" s="444" t="s">
        <v>38</v>
      </c>
      <c r="M48" s="446" t="s">
        <v>37</v>
      </c>
      <c r="N48" s="453" t="s">
        <v>324</v>
      </c>
      <c r="O48" s="455" t="s">
        <v>323</v>
      </c>
      <c r="P48" s="453" t="s">
        <v>322</v>
      </c>
      <c r="Q48" s="455" t="s">
        <v>325</v>
      </c>
      <c r="R48" s="453" t="s">
        <v>324</v>
      </c>
      <c r="S48" s="455" t="s">
        <v>325</v>
      </c>
      <c r="T48" s="453" t="s">
        <v>322</v>
      </c>
      <c r="U48" s="455" t="s">
        <v>323</v>
      </c>
      <c r="V48" s="102"/>
      <c r="W48" s="14">
        <v>195</v>
      </c>
      <c r="X48" s="14">
        <f t="shared" ref="X48:X57" si="11">W48*0.0695</f>
        <v>13.552500000000002</v>
      </c>
      <c r="Y48" s="15">
        <f t="shared" ref="Y48:Y57" si="12">V48+(W48*48)+(X48*48)</f>
        <v>10010.52</v>
      </c>
      <c r="Z48" s="103" t="s">
        <v>313</v>
      </c>
      <c r="AA48" s="14" t="s">
        <v>313</v>
      </c>
      <c r="AB48" s="14" t="s">
        <v>313</v>
      </c>
      <c r="AC48" s="15" t="e">
        <f t="shared" ref="AC48:AC57" si="13">Z48+(AA48*48)+(AB48*48)</f>
        <v>#VALUE!</v>
      </c>
      <c r="AD48" s="102"/>
      <c r="AE48" s="14"/>
      <c r="AF48" s="14"/>
      <c r="AG48" s="15">
        <f t="shared" ref="AG48:AG57" si="14">AD48+(AE48*48)+(AF48*48)</f>
        <v>0</v>
      </c>
      <c r="AH48" s="102">
        <v>0</v>
      </c>
      <c r="AI48" s="14">
        <v>334.74</v>
      </c>
      <c r="AJ48" s="14">
        <v>23.26</v>
      </c>
      <c r="AK48" s="15">
        <f t="shared" ref="AK48:AK57" si="15">AH48+(AI48*48)+(AJ48*48)</f>
        <v>17184</v>
      </c>
      <c r="AL48" s="102">
        <v>0</v>
      </c>
      <c r="AM48" s="14">
        <v>175</v>
      </c>
      <c r="AN48" s="14">
        <f t="shared" ref="AN48:AN57" si="16">(AM48*0.0695)+(SUM((AM48+(AM48*0.0695))*0.00653))</f>
        <v>13.384671125000001</v>
      </c>
      <c r="AO48" s="15">
        <f t="shared" ref="AO48:AO57" si="17">AL48+(AM48*48)+(AN48*48)</f>
        <v>9042.4642139999996</v>
      </c>
      <c r="AP48" s="227"/>
      <c r="AQ48" s="14">
        <v>195</v>
      </c>
      <c r="AR48" s="14">
        <f t="shared" ref="AR48:AR56" si="18">AQ48*0.0695</f>
        <v>13.552500000000002</v>
      </c>
      <c r="AS48" s="15">
        <f t="shared" ref="AS48:AS57" si="19">AP48+(AQ48*48)+(AR48*48)</f>
        <v>10010.52</v>
      </c>
      <c r="AT48" s="25" t="s">
        <v>313</v>
      </c>
      <c r="AU48" s="14" t="s">
        <v>313</v>
      </c>
      <c r="AV48" s="14" t="s">
        <v>313</v>
      </c>
      <c r="AW48" s="15" t="e">
        <f t="shared" ref="AW48:AW57" si="20">AT48+(AU48*48)+(AV48*48)</f>
        <v>#VALUE!</v>
      </c>
      <c r="AX48" s="102">
        <v>0</v>
      </c>
      <c r="AY48" s="14">
        <v>334.74</v>
      </c>
      <c r="AZ48" s="14">
        <v>23.26</v>
      </c>
      <c r="BA48" s="15">
        <f t="shared" ref="BA48:BA57" si="21">AX48+(AY48*48)+(AZ48*48)</f>
        <v>17184</v>
      </c>
      <c r="BB48" s="102">
        <v>0</v>
      </c>
      <c r="BC48" s="14">
        <v>175</v>
      </c>
      <c r="BD48" s="14">
        <f t="shared" ref="BD48:BD57" si="22">(BC48*0.0695)+(SUM((BC48+(BC48*0.0695))*0.00653))</f>
        <v>13.384671125000001</v>
      </c>
      <c r="BE48" s="15">
        <f t="shared" ref="BE48:BE57" si="23">BB48+(BC48*48)+(BD48*48)</f>
        <v>9042.4642139999996</v>
      </c>
      <c r="BF48" s="16"/>
      <c r="BG48" s="14">
        <v>195</v>
      </c>
      <c r="BH48" s="14">
        <f t="shared" ref="BH48:BH57" si="24">BG48*0.0695</f>
        <v>13.552500000000002</v>
      </c>
      <c r="BI48" s="15">
        <f t="shared" ref="BI48:BI57" si="25">BF48+(BG48*48)+(BH48*48)</f>
        <v>10010.52</v>
      </c>
      <c r="BJ48" s="315" t="s">
        <v>313</v>
      </c>
      <c r="BK48" s="14" t="s">
        <v>313</v>
      </c>
      <c r="BL48" s="14" t="s">
        <v>313</v>
      </c>
      <c r="BM48" s="15" t="e">
        <f t="shared" ref="BM48:BM57" si="26">BJ48+(BK48*48)+(BL48*48)</f>
        <v>#VALUE!</v>
      </c>
      <c r="BN48" s="102">
        <v>0</v>
      </c>
      <c r="BO48" s="14">
        <v>334.74</v>
      </c>
      <c r="BP48" s="14">
        <v>23.26</v>
      </c>
      <c r="BQ48" s="15">
        <f t="shared" ref="BQ48:BQ57" si="27">BN48+(BO48*48)+(BP48*48)</f>
        <v>17184</v>
      </c>
      <c r="BR48" s="102">
        <v>0</v>
      </c>
      <c r="BS48" s="14">
        <v>175</v>
      </c>
      <c r="BT48" s="14">
        <f t="shared" ref="BT48:BT57" si="28">(BS48*0.0695)+(SUM((BS48+(BS48*0.0695))*0.00653))</f>
        <v>13.384671125000001</v>
      </c>
      <c r="BU48" s="15">
        <f t="shared" ref="BU48:BU57" si="29">BR48+(BS48*48)+(BT48*48)</f>
        <v>9042.4642139999996</v>
      </c>
      <c r="BV48" s="166">
        <v>1</v>
      </c>
      <c r="BW48" s="166">
        <v>190</v>
      </c>
      <c r="BX48" s="167">
        <f>BW48*(0.06+0.0695)+7.94</f>
        <v>32.545000000000002</v>
      </c>
      <c r="BY48" s="15">
        <f t="shared" ref="BY48:BY52" si="30">BV48+(BW48*48)+(BX48*48)</f>
        <v>10683.16</v>
      </c>
      <c r="BZ48" s="103" t="s">
        <v>313</v>
      </c>
      <c r="CA48" s="14" t="s">
        <v>313</v>
      </c>
      <c r="CB48" s="14" t="s">
        <v>313</v>
      </c>
      <c r="CC48" s="15" t="e">
        <f t="shared" ref="CC48:CC57" si="31">BZ48+(CA48*48)+(CB48*48)</f>
        <v>#VALUE!</v>
      </c>
      <c r="CD48" s="102">
        <v>0</v>
      </c>
      <c r="CE48" s="14">
        <v>334.74</v>
      </c>
      <c r="CF48" s="14">
        <v>23.26</v>
      </c>
      <c r="CG48" s="15">
        <f t="shared" ref="CG48:CG57" si="32">CD48+(CE48*48)+(CF48*48)</f>
        <v>17184</v>
      </c>
      <c r="CH48" s="102">
        <v>0</v>
      </c>
      <c r="CI48" s="14">
        <v>175</v>
      </c>
      <c r="CJ48" s="14">
        <f t="shared" ref="CJ48:CJ57" si="33">(CI48*0.0695)+(SUM((CI48+(CI48*0.0695))*0.00653))</f>
        <v>13.384671125000001</v>
      </c>
      <c r="CK48" s="15">
        <f t="shared" ref="CK48:CK57" si="34">CH48+(CI48*48)+(CJ48*48)</f>
        <v>9042.4642139999996</v>
      </c>
      <c r="CL48" s="16"/>
      <c r="CM48" s="17"/>
      <c r="CN48" s="17"/>
      <c r="CO48" s="15">
        <f t="shared" ref="CO48:CO52" si="35">CL48+(CM48*48)+(CN48*48)</f>
        <v>0</v>
      </c>
      <c r="CP48" s="16"/>
      <c r="CQ48" s="14">
        <v>195</v>
      </c>
      <c r="CR48" s="14">
        <f t="shared" ref="CR48:CR57" si="36">CQ48*0.0695</f>
        <v>13.552500000000002</v>
      </c>
      <c r="CS48" s="15">
        <f t="shared" ref="CS48:CS57" si="37">CP48+(CQ48*48)+(CR48*48)</f>
        <v>10010.52</v>
      </c>
      <c r="CT48" s="16"/>
      <c r="CU48" s="17"/>
      <c r="CV48" s="18"/>
      <c r="CW48" s="21">
        <f t="shared" ref="CW48:CW57" si="38">CT48+(CU48*48)+(CV48*48)</f>
        <v>0</v>
      </c>
      <c r="CX48" s="103" t="s">
        <v>313</v>
      </c>
      <c r="CY48" s="14" t="s">
        <v>313</v>
      </c>
      <c r="CZ48" s="14" t="s">
        <v>313</v>
      </c>
      <c r="DA48" s="15" t="e">
        <f t="shared" ref="DA48:DA57" si="39">CX48+(CY48*48)+(CZ48*48)</f>
        <v>#VALUE!</v>
      </c>
      <c r="DB48" s="16"/>
      <c r="DC48" s="17">
        <v>1315</v>
      </c>
      <c r="DD48" s="18"/>
      <c r="DE48" s="15">
        <f t="shared" ref="DE48:DE57" si="40">DB48+(DC48*48)+(DD48*48)</f>
        <v>63120</v>
      </c>
      <c r="DF48" s="102">
        <v>0</v>
      </c>
      <c r="DG48" s="14">
        <v>334.74</v>
      </c>
      <c r="DH48" s="14">
        <v>23.26</v>
      </c>
      <c r="DI48" s="15">
        <f t="shared" ref="DI48:DI57" si="41">DF48+(DG48*48)+(DH48*48)</f>
        <v>17184</v>
      </c>
      <c r="DJ48" s="102">
        <v>0</v>
      </c>
      <c r="DK48" s="14">
        <v>175</v>
      </c>
      <c r="DL48" s="14">
        <f t="shared" ref="DL48:DL57" si="42">(DK48*0.0695)+(SUM((DK48+(DK48*0.0695))*0.00653))</f>
        <v>13.384671125000001</v>
      </c>
      <c r="DM48" s="15">
        <f t="shared" ref="DM48:DM57" si="43">DJ48+(DK48*48)+(DL48*48)</f>
        <v>9042.4642139999996</v>
      </c>
      <c r="DN48" s="19"/>
      <c r="DO48" s="14">
        <v>195</v>
      </c>
      <c r="DP48" s="14">
        <f t="shared" ref="DP48:DP57" si="44">DO48*0.0695</f>
        <v>13.552500000000002</v>
      </c>
      <c r="DQ48" s="15">
        <f t="shared" ref="DQ48:DQ57" si="45">DN48+(DO48*48)+(DP48*48)</f>
        <v>10010.52</v>
      </c>
      <c r="DR48" s="103" t="s">
        <v>313</v>
      </c>
      <c r="DS48" s="14" t="s">
        <v>313</v>
      </c>
      <c r="DT48" s="14" t="s">
        <v>313</v>
      </c>
      <c r="DU48" s="15" t="e">
        <f t="shared" ref="DU48:DU57" si="46">DR48+(DS48*48)+(DT48*48)</f>
        <v>#VALUE!</v>
      </c>
      <c r="DV48" s="102">
        <v>0</v>
      </c>
      <c r="DW48" s="14">
        <v>334.74</v>
      </c>
      <c r="DX48" s="14">
        <v>23.26</v>
      </c>
      <c r="DY48" s="15">
        <f t="shared" ref="DY48:DY57" si="47">DV48+(DW48*48)+(DX48*48)</f>
        <v>17184</v>
      </c>
      <c r="DZ48" s="245" t="s">
        <v>313</v>
      </c>
      <c r="EA48" s="245" t="s">
        <v>313</v>
      </c>
      <c r="EB48" s="245" t="s">
        <v>313</v>
      </c>
      <c r="EC48" s="15" t="e">
        <f t="shared" ref="EC48:EC57" si="48">DZ48+(EA48*48)+(EB48*48)</f>
        <v>#VALUE!</v>
      </c>
      <c r="ED48" s="100"/>
      <c r="EE48" s="18"/>
      <c r="EF48" s="18"/>
      <c r="EG48" s="15">
        <f t="shared" ref="EG48:EG57" si="49">ED48+(EE48*48)+(EF48*48)</f>
        <v>0</v>
      </c>
    </row>
    <row r="49" spans="1:137" s="3" customFormat="1" ht="15" customHeight="1" x14ac:dyDescent="0.3">
      <c r="A49" s="495"/>
      <c r="B49" s="487"/>
      <c r="C49" s="492"/>
      <c r="D49" s="34" t="s">
        <v>283</v>
      </c>
      <c r="E49" s="39" t="s">
        <v>287</v>
      </c>
      <c r="F49" s="453"/>
      <c r="G49" s="455"/>
      <c r="H49" s="444"/>
      <c r="I49" s="446"/>
      <c r="J49" s="444"/>
      <c r="K49" s="446"/>
      <c r="L49" s="444"/>
      <c r="M49" s="446"/>
      <c r="N49" s="453"/>
      <c r="O49" s="455"/>
      <c r="P49" s="453"/>
      <c r="Q49" s="455"/>
      <c r="R49" s="453"/>
      <c r="S49" s="455"/>
      <c r="T49" s="453"/>
      <c r="U49" s="455"/>
      <c r="V49" s="102"/>
      <c r="W49" s="14">
        <v>270</v>
      </c>
      <c r="X49" s="14">
        <f t="shared" si="11"/>
        <v>18.765000000000001</v>
      </c>
      <c r="Y49" s="15">
        <f t="shared" si="12"/>
        <v>13860.72</v>
      </c>
      <c r="Z49" s="102" t="s">
        <v>313</v>
      </c>
      <c r="AA49" s="14" t="s">
        <v>313</v>
      </c>
      <c r="AB49" s="14" t="s">
        <v>313</v>
      </c>
      <c r="AC49" s="15" t="e">
        <f t="shared" si="13"/>
        <v>#VALUE!</v>
      </c>
      <c r="AD49" s="102"/>
      <c r="AE49" s="14"/>
      <c r="AF49" s="14"/>
      <c r="AG49" s="15">
        <f t="shared" si="14"/>
        <v>0</v>
      </c>
      <c r="AH49" s="102">
        <v>0</v>
      </c>
      <c r="AI49" s="14">
        <v>456.29</v>
      </c>
      <c r="AJ49" s="14">
        <v>31.71</v>
      </c>
      <c r="AK49" s="15">
        <f t="shared" si="15"/>
        <v>23424</v>
      </c>
      <c r="AL49" s="102">
        <v>0</v>
      </c>
      <c r="AM49" s="14">
        <v>235</v>
      </c>
      <c r="AN49" s="14">
        <f t="shared" si="16"/>
        <v>17.973701225000003</v>
      </c>
      <c r="AO49" s="15">
        <f t="shared" si="17"/>
        <v>12142.737658800001</v>
      </c>
      <c r="AP49" s="227"/>
      <c r="AQ49" s="14">
        <v>270</v>
      </c>
      <c r="AR49" s="14">
        <f t="shared" si="18"/>
        <v>18.765000000000001</v>
      </c>
      <c r="AS49" s="15">
        <f t="shared" si="19"/>
        <v>13860.72</v>
      </c>
      <c r="AT49" s="14" t="s">
        <v>313</v>
      </c>
      <c r="AU49" s="14" t="s">
        <v>313</v>
      </c>
      <c r="AV49" s="14" t="s">
        <v>313</v>
      </c>
      <c r="AW49" s="15" t="e">
        <f t="shared" si="20"/>
        <v>#VALUE!</v>
      </c>
      <c r="AX49" s="102">
        <v>0</v>
      </c>
      <c r="AY49" s="14">
        <v>456.29</v>
      </c>
      <c r="AZ49" s="14">
        <v>31.71</v>
      </c>
      <c r="BA49" s="15">
        <f t="shared" si="21"/>
        <v>23424</v>
      </c>
      <c r="BB49" s="102">
        <v>0</v>
      </c>
      <c r="BC49" s="14">
        <v>235</v>
      </c>
      <c r="BD49" s="14">
        <f t="shared" si="22"/>
        <v>17.973701225000003</v>
      </c>
      <c r="BE49" s="15">
        <f t="shared" si="23"/>
        <v>12142.737658800001</v>
      </c>
      <c r="BF49" s="16"/>
      <c r="BG49" s="14">
        <v>270</v>
      </c>
      <c r="BH49" s="14">
        <f t="shared" si="24"/>
        <v>18.765000000000001</v>
      </c>
      <c r="BI49" s="15">
        <f t="shared" si="25"/>
        <v>13860.72</v>
      </c>
      <c r="BJ49" s="241" t="s">
        <v>313</v>
      </c>
      <c r="BK49" s="14" t="s">
        <v>313</v>
      </c>
      <c r="BL49" s="14" t="s">
        <v>313</v>
      </c>
      <c r="BM49" s="15" t="e">
        <f t="shared" si="26"/>
        <v>#VALUE!</v>
      </c>
      <c r="BN49" s="102">
        <v>0</v>
      </c>
      <c r="BO49" s="14">
        <v>456.29</v>
      </c>
      <c r="BP49" s="14">
        <v>31.71</v>
      </c>
      <c r="BQ49" s="15">
        <f t="shared" si="27"/>
        <v>23424</v>
      </c>
      <c r="BR49" s="102">
        <v>0</v>
      </c>
      <c r="BS49" s="14">
        <v>235</v>
      </c>
      <c r="BT49" s="14">
        <f t="shared" si="28"/>
        <v>17.973701225000003</v>
      </c>
      <c r="BU49" s="15">
        <f t="shared" si="29"/>
        <v>12142.737658800001</v>
      </c>
      <c r="BV49" s="166">
        <v>1</v>
      </c>
      <c r="BW49" s="166">
        <v>310</v>
      </c>
      <c r="BX49" s="167">
        <f t="shared" ref="BX49:BX57" si="50">BW49*(0.06+0.0695)+7.94</f>
        <v>48.085000000000001</v>
      </c>
      <c r="BY49" s="15">
        <f t="shared" si="30"/>
        <v>17189.080000000002</v>
      </c>
      <c r="BZ49" s="102" t="s">
        <v>313</v>
      </c>
      <c r="CA49" s="14" t="s">
        <v>313</v>
      </c>
      <c r="CB49" s="14" t="s">
        <v>313</v>
      </c>
      <c r="CC49" s="15" t="e">
        <f t="shared" si="31"/>
        <v>#VALUE!</v>
      </c>
      <c r="CD49" s="102">
        <v>0</v>
      </c>
      <c r="CE49" s="14">
        <v>456.29</v>
      </c>
      <c r="CF49" s="14">
        <v>31.71</v>
      </c>
      <c r="CG49" s="15">
        <f t="shared" si="32"/>
        <v>23424</v>
      </c>
      <c r="CH49" s="102">
        <v>0</v>
      </c>
      <c r="CI49" s="14">
        <v>235</v>
      </c>
      <c r="CJ49" s="14">
        <f t="shared" si="33"/>
        <v>17.973701225000003</v>
      </c>
      <c r="CK49" s="15">
        <f t="shared" si="34"/>
        <v>12142.737658800001</v>
      </c>
      <c r="CL49" s="16"/>
      <c r="CM49" s="17"/>
      <c r="CN49" s="17"/>
      <c r="CO49" s="15">
        <f t="shared" si="35"/>
        <v>0</v>
      </c>
      <c r="CP49" s="16"/>
      <c r="CQ49" s="14">
        <v>270</v>
      </c>
      <c r="CR49" s="14">
        <f t="shared" si="36"/>
        <v>18.765000000000001</v>
      </c>
      <c r="CS49" s="15">
        <f t="shared" si="37"/>
        <v>13860.72</v>
      </c>
      <c r="CT49" s="16"/>
      <c r="CU49" s="17"/>
      <c r="CV49" s="18"/>
      <c r="CW49" s="21">
        <f t="shared" si="38"/>
        <v>0</v>
      </c>
      <c r="CX49" s="102" t="s">
        <v>313</v>
      </c>
      <c r="CY49" s="14" t="s">
        <v>313</v>
      </c>
      <c r="CZ49" s="14" t="s">
        <v>313</v>
      </c>
      <c r="DA49" s="15" t="e">
        <f t="shared" si="39"/>
        <v>#VALUE!</v>
      </c>
      <c r="DB49" s="16"/>
      <c r="DC49" s="17">
        <v>1515</v>
      </c>
      <c r="DD49" s="18"/>
      <c r="DE49" s="15">
        <f t="shared" si="40"/>
        <v>72720</v>
      </c>
      <c r="DF49" s="102">
        <v>0</v>
      </c>
      <c r="DG49" s="14">
        <v>456.29</v>
      </c>
      <c r="DH49" s="14">
        <v>31.71</v>
      </c>
      <c r="DI49" s="15">
        <f t="shared" si="41"/>
        <v>23424</v>
      </c>
      <c r="DJ49" s="102">
        <v>0</v>
      </c>
      <c r="DK49" s="14">
        <v>235</v>
      </c>
      <c r="DL49" s="14">
        <f t="shared" si="42"/>
        <v>17.973701225000003</v>
      </c>
      <c r="DM49" s="15">
        <f t="shared" si="43"/>
        <v>12142.737658800001</v>
      </c>
      <c r="DN49" s="19"/>
      <c r="DO49" s="14">
        <v>270</v>
      </c>
      <c r="DP49" s="14">
        <f t="shared" si="44"/>
        <v>18.765000000000001</v>
      </c>
      <c r="DQ49" s="15">
        <f t="shared" si="45"/>
        <v>13860.72</v>
      </c>
      <c r="DR49" s="102" t="s">
        <v>313</v>
      </c>
      <c r="DS49" s="14" t="s">
        <v>313</v>
      </c>
      <c r="DT49" s="14" t="s">
        <v>313</v>
      </c>
      <c r="DU49" s="15" t="e">
        <f t="shared" si="46"/>
        <v>#VALUE!</v>
      </c>
      <c r="DV49" s="102">
        <v>0</v>
      </c>
      <c r="DW49" s="14">
        <v>456.29</v>
      </c>
      <c r="DX49" s="14">
        <v>31.71</v>
      </c>
      <c r="DY49" s="15">
        <f t="shared" si="47"/>
        <v>23424</v>
      </c>
      <c r="DZ49" s="245" t="s">
        <v>313</v>
      </c>
      <c r="EA49" s="245" t="s">
        <v>313</v>
      </c>
      <c r="EB49" s="245" t="s">
        <v>313</v>
      </c>
      <c r="EC49" s="15" t="e">
        <f t="shared" si="48"/>
        <v>#VALUE!</v>
      </c>
      <c r="ED49" s="100"/>
      <c r="EE49" s="18"/>
      <c r="EF49" s="18"/>
      <c r="EG49" s="15">
        <f t="shared" si="49"/>
        <v>0</v>
      </c>
    </row>
    <row r="50" spans="1:137" s="3" customFormat="1" ht="15" customHeight="1" x14ac:dyDescent="0.3">
      <c r="A50" s="495"/>
      <c r="B50" s="487"/>
      <c r="C50" s="492"/>
      <c r="D50" s="34" t="s">
        <v>284</v>
      </c>
      <c r="E50" s="39" t="s">
        <v>7</v>
      </c>
      <c r="F50" s="453"/>
      <c r="G50" s="455"/>
      <c r="H50" s="444"/>
      <c r="I50" s="446"/>
      <c r="J50" s="444"/>
      <c r="K50" s="446"/>
      <c r="L50" s="444"/>
      <c r="M50" s="446"/>
      <c r="N50" s="453"/>
      <c r="O50" s="455"/>
      <c r="P50" s="453"/>
      <c r="Q50" s="455"/>
      <c r="R50" s="453"/>
      <c r="S50" s="455"/>
      <c r="T50" s="453"/>
      <c r="U50" s="455"/>
      <c r="V50" s="102"/>
      <c r="W50" s="14">
        <v>340</v>
      </c>
      <c r="X50" s="14">
        <f t="shared" si="11"/>
        <v>23.630000000000003</v>
      </c>
      <c r="Y50" s="15">
        <f t="shared" si="12"/>
        <v>17454.240000000002</v>
      </c>
      <c r="Z50" s="102" t="s">
        <v>313</v>
      </c>
      <c r="AA50" s="14" t="s">
        <v>313</v>
      </c>
      <c r="AB50" s="14" t="s">
        <v>313</v>
      </c>
      <c r="AC50" s="15" t="e">
        <f t="shared" si="13"/>
        <v>#VALUE!</v>
      </c>
      <c r="AD50" s="102"/>
      <c r="AE50" s="14"/>
      <c r="AF50" s="14"/>
      <c r="AG50" s="15">
        <f t="shared" si="14"/>
        <v>0</v>
      </c>
      <c r="AH50" s="102">
        <v>0</v>
      </c>
      <c r="AI50" s="14">
        <v>508.65</v>
      </c>
      <c r="AJ50" s="14">
        <v>35.35</v>
      </c>
      <c r="AK50" s="15">
        <f t="shared" si="15"/>
        <v>26111.999999999996</v>
      </c>
      <c r="AL50" s="102">
        <v>0</v>
      </c>
      <c r="AM50" s="14">
        <v>340</v>
      </c>
      <c r="AN50" s="14">
        <f t="shared" si="16"/>
        <v>26.004503900000003</v>
      </c>
      <c r="AO50" s="15">
        <f t="shared" si="17"/>
        <v>17568.2161872</v>
      </c>
      <c r="AP50" s="227"/>
      <c r="AQ50" s="14">
        <v>340</v>
      </c>
      <c r="AR50" s="14">
        <f t="shared" si="18"/>
        <v>23.630000000000003</v>
      </c>
      <c r="AS50" s="15">
        <f t="shared" si="19"/>
        <v>17454.240000000002</v>
      </c>
      <c r="AT50" s="14" t="s">
        <v>313</v>
      </c>
      <c r="AU50" s="14" t="s">
        <v>313</v>
      </c>
      <c r="AV50" s="14" t="s">
        <v>313</v>
      </c>
      <c r="AW50" s="15" t="e">
        <f t="shared" si="20"/>
        <v>#VALUE!</v>
      </c>
      <c r="AX50" s="102">
        <v>0</v>
      </c>
      <c r="AY50" s="14">
        <v>508.65</v>
      </c>
      <c r="AZ50" s="14">
        <v>35.35</v>
      </c>
      <c r="BA50" s="15">
        <f t="shared" si="21"/>
        <v>26111.999999999996</v>
      </c>
      <c r="BB50" s="102">
        <v>0</v>
      </c>
      <c r="BC50" s="14">
        <v>340</v>
      </c>
      <c r="BD50" s="14">
        <f t="shared" si="22"/>
        <v>26.004503900000003</v>
      </c>
      <c r="BE50" s="15">
        <f t="shared" si="23"/>
        <v>17568.2161872</v>
      </c>
      <c r="BF50" s="16"/>
      <c r="BG50" s="14">
        <v>340</v>
      </c>
      <c r="BH50" s="14">
        <f t="shared" si="24"/>
        <v>23.630000000000003</v>
      </c>
      <c r="BI50" s="15">
        <f t="shared" si="25"/>
        <v>17454.240000000002</v>
      </c>
      <c r="BJ50" s="241" t="s">
        <v>313</v>
      </c>
      <c r="BK50" s="14" t="s">
        <v>313</v>
      </c>
      <c r="BL50" s="14" t="s">
        <v>313</v>
      </c>
      <c r="BM50" s="15" t="e">
        <f t="shared" si="26"/>
        <v>#VALUE!</v>
      </c>
      <c r="BN50" s="102">
        <v>0</v>
      </c>
      <c r="BO50" s="14">
        <v>508.65</v>
      </c>
      <c r="BP50" s="14">
        <v>35.35</v>
      </c>
      <c r="BQ50" s="15">
        <f t="shared" si="27"/>
        <v>26111.999999999996</v>
      </c>
      <c r="BR50" s="102">
        <v>0</v>
      </c>
      <c r="BS50" s="14">
        <v>340</v>
      </c>
      <c r="BT50" s="14">
        <f t="shared" si="28"/>
        <v>26.004503900000003</v>
      </c>
      <c r="BU50" s="15">
        <f t="shared" si="29"/>
        <v>17568.2161872</v>
      </c>
      <c r="BV50" s="166">
        <v>1</v>
      </c>
      <c r="BW50" s="166">
        <v>360</v>
      </c>
      <c r="BX50" s="167">
        <f t="shared" si="50"/>
        <v>54.56</v>
      </c>
      <c r="BY50" s="15">
        <f t="shared" si="30"/>
        <v>19899.88</v>
      </c>
      <c r="BZ50" s="102" t="s">
        <v>313</v>
      </c>
      <c r="CA50" s="14" t="s">
        <v>313</v>
      </c>
      <c r="CB50" s="14" t="s">
        <v>313</v>
      </c>
      <c r="CC50" s="15" t="e">
        <f t="shared" si="31"/>
        <v>#VALUE!</v>
      </c>
      <c r="CD50" s="102">
        <v>0</v>
      </c>
      <c r="CE50" s="14">
        <v>508.65</v>
      </c>
      <c r="CF50" s="14">
        <v>35.35</v>
      </c>
      <c r="CG50" s="15">
        <f t="shared" si="32"/>
        <v>26111.999999999996</v>
      </c>
      <c r="CH50" s="102">
        <v>0</v>
      </c>
      <c r="CI50" s="14">
        <v>340</v>
      </c>
      <c r="CJ50" s="14">
        <f t="shared" si="33"/>
        <v>26.004503900000003</v>
      </c>
      <c r="CK50" s="15">
        <f t="shared" si="34"/>
        <v>17568.2161872</v>
      </c>
      <c r="CL50" s="16"/>
      <c r="CM50" s="17"/>
      <c r="CN50" s="17"/>
      <c r="CO50" s="15">
        <f t="shared" si="35"/>
        <v>0</v>
      </c>
      <c r="CP50" s="16"/>
      <c r="CQ50" s="14">
        <v>340</v>
      </c>
      <c r="CR50" s="14">
        <f t="shared" si="36"/>
        <v>23.630000000000003</v>
      </c>
      <c r="CS50" s="15">
        <f t="shared" si="37"/>
        <v>17454.240000000002</v>
      </c>
      <c r="CT50" s="16"/>
      <c r="CU50" s="17"/>
      <c r="CV50" s="18"/>
      <c r="CW50" s="21">
        <f t="shared" si="38"/>
        <v>0</v>
      </c>
      <c r="CX50" s="102" t="s">
        <v>313</v>
      </c>
      <c r="CY50" s="14" t="s">
        <v>313</v>
      </c>
      <c r="CZ50" s="14" t="s">
        <v>313</v>
      </c>
      <c r="DA50" s="15" t="e">
        <f t="shared" si="39"/>
        <v>#VALUE!</v>
      </c>
      <c r="DB50" s="16"/>
      <c r="DC50" s="17">
        <v>1715</v>
      </c>
      <c r="DD50" s="18"/>
      <c r="DE50" s="15">
        <f t="shared" si="40"/>
        <v>82320</v>
      </c>
      <c r="DF50" s="102">
        <v>0</v>
      </c>
      <c r="DG50" s="14">
        <v>508.65</v>
      </c>
      <c r="DH50" s="14">
        <v>35.35</v>
      </c>
      <c r="DI50" s="15">
        <f t="shared" si="41"/>
        <v>26111.999999999996</v>
      </c>
      <c r="DJ50" s="102">
        <v>0</v>
      </c>
      <c r="DK50" s="14">
        <v>340</v>
      </c>
      <c r="DL50" s="14">
        <f t="shared" si="42"/>
        <v>26.004503900000003</v>
      </c>
      <c r="DM50" s="15">
        <f t="shared" si="43"/>
        <v>17568.2161872</v>
      </c>
      <c r="DN50" s="19"/>
      <c r="DO50" s="14">
        <v>340</v>
      </c>
      <c r="DP50" s="14">
        <f t="shared" si="44"/>
        <v>23.630000000000003</v>
      </c>
      <c r="DQ50" s="15">
        <f t="shared" si="45"/>
        <v>17454.240000000002</v>
      </c>
      <c r="DR50" s="102" t="s">
        <v>313</v>
      </c>
      <c r="DS50" s="14" t="s">
        <v>313</v>
      </c>
      <c r="DT50" s="14" t="s">
        <v>313</v>
      </c>
      <c r="DU50" s="15" t="e">
        <f t="shared" si="46"/>
        <v>#VALUE!</v>
      </c>
      <c r="DV50" s="102">
        <v>0</v>
      </c>
      <c r="DW50" s="14">
        <v>508.65</v>
      </c>
      <c r="DX50" s="14">
        <v>35.35</v>
      </c>
      <c r="DY50" s="15">
        <f t="shared" si="47"/>
        <v>26111.999999999996</v>
      </c>
      <c r="DZ50" s="245" t="s">
        <v>313</v>
      </c>
      <c r="EA50" s="245" t="s">
        <v>313</v>
      </c>
      <c r="EB50" s="245" t="s">
        <v>313</v>
      </c>
      <c r="EC50" s="15" t="e">
        <f t="shared" si="48"/>
        <v>#VALUE!</v>
      </c>
      <c r="ED50" s="100"/>
      <c r="EE50" s="18"/>
      <c r="EF50" s="18"/>
      <c r="EG50" s="15">
        <f t="shared" si="49"/>
        <v>0</v>
      </c>
    </row>
    <row r="51" spans="1:137" s="3" customFormat="1" ht="15" customHeight="1" x14ac:dyDescent="0.3">
      <c r="A51" s="495"/>
      <c r="B51" s="487"/>
      <c r="C51" s="492"/>
      <c r="D51" s="34" t="s">
        <v>285</v>
      </c>
      <c r="E51" s="39" t="s">
        <v>32</v>
      </c>
      <c r="F51" s="453"/>
      <c r="G51" s="455"/>
      <c r="H51" s="444"/>
      <c r="I51" s="446"/>
      <c r="J51" s="444"/>
      <c r="K51" s="446"/>
      <c r="L51" s="444"/>
      <c r="M51" s="446"/>
      <c r="N51" s="453"/>
      <c r="O51" s="455"/>
      <c r="P51" s="453"/>
      <c r="Q51" s="455"/>
      <c r="R51" s="453"/>
      <c r="S51" s="455"/>
      <c r="T51" s="453"/>
      <c r="U51" s="455"/>
      <c r="V51" s="102"/>
      <c r="W51" s="14">
        <v>575</v>
      </c>
      <c r="X51" s="14">
        <f t="shared" si="11"/>
        <v>39.962500000000006</v>
      </c>
      <c r="Y51" s="15">
        <f t="shared" si="12"/>
        <v>29518.2</v>
      </c>
      <c r="Z51" s="102" t="s">
        <v>313</v>
      </c>
      <c r="AA51" s="14" t="s">
        <v>313</v>
      </c>
      <c r="AB51" s="14" t="s">
        <v>313</v>
      </c>
      <c r="AC51" s="15" t="e">
        <f t="shared" si="13"/>
        <v>#VALUE!</v>
      </c>
      <c r="AD51" s="102"/>
      <c r="AE51" s="14"/>
      <c r="AF51" s="14"/>
      <c r="AG51" s="15">
        <f t="shared" si="14"/>
        <v>0</v>
      </c>
      <c r="AH51" s="102">
        <v>0</v>
      </c>
      <c r="AI51" s="14">
        <v>639.54999999999995</v>
      </c>
      <c r="AJ51" s="14">
        <v>44.45</v>
      </c>
      <c r="AK51" s="15">
        <f t="shared" si="15"/>
        <v>32832</v>
      </c>
      <c r="AL51" s="102">
        <v>0</v>
      </c>
      <c r="AM51" s="14">
        <v>495</v>
      </c>
      <c r="AN51" s="14">
        <f t="shared" si="16"/>
        <v>37.859498325000004</v>
      </c>
      <c r="AO51" s="15">
        <f t="shared" si="17"/>
        <v>25577.2559196</v>
      </c>
      <c r="AP51" s="227"/>
      <c r="AQ51" s="14">
        <v>575</v>
      </c>
      <c r="AR51" s="14">
        <f t="shared" si="18"/>
        <v>39.962500000000006</v>
      </c>
      <c r="AS51" s="15">
        <f t="shared" si="19"/>
        <v>29518.2</v>
      </c>
      <c r="AT51" s="14" t="s">
        <v>313</v>
      </c>
      <c r="AU51" s="14" t="s">
        <v>313</v>
      </c>
      <c r="AV51" s="14" t="s">
        <v>313</v>
      </c>
      <c r="AW51" s="15" t="e">
        <f t="shared" si="20"/>
        <v>#VALUE!</v>
      </c>
      <c r="AX51" s="102">
        <v>0</v>
      </c>
      <c r="AY51" s="14">
        <v>639.54999999999995</v>
      </c>
      <c r="AZ51" s="14">
        <v>44.45</v>
      </c>
      <c r="BA51" s="15">
        <f t="shared" si="21"/>
        <v>32832</v>
      </c>
      <c r="BB51" s="102">
        <v>0</v>
      </c>
      <c r="BC51" s="14">
        <v>495</v>
      </c>
      <c r="BD51" s="14">
        <f t="shared" si="22"/>
        <v>37.859498325000004</v>
      </c>
      <c r="BE51" s="15">
        <f t="shared" si="23"/>
        <v>25577.2559196</v>
      </c>
      <c r="BF51" s="16"/>
      <c r="BG51" s="14">
        <v>575</v>
      </c>
      <c r="BH51" s="14">
        <f t="shared" si="24"/>
        <v>39.962500000000006</v>
      </c>
      <c r="BI51" s="15">
        <f t="shared" si="25"/>
        <v>29518.2</v>
      </c>
      <c r="BJ51" s="241" t="s">
        <v>313</v>
      </c>
      <c r="BK51" s="14" t="s">
        <v>313</v>
      </c>
      <c r="BL51" s="14" t="s">
        <v>313</v>
      </c>
      <c r="BM51" s="15" t="e">
        <f t="shared" si="26"/>
        <v>#VALUE!</v>
      </c>
      <c r="BN51" s="102">
        <v>0</v>
      </c>
      <c r="BO51" s="14">
        <v>639.54999999999995</v>
      </c>
      <c r="BP51" s="14">
        <v>44.45</v>
      </c>
      <c r="BQ51" s="15">
        <f t="shared" si="27"/>
        <v>32832</v>
      </c>
      <c r="BR51" s="102">
        <v>0</v>
      </c>
      <c r="BS51" s="14">
        <v>495</v>
      </c>
      <c r="BT51" s="14">
        <f t="shared" si="28"/>
        <v>37.859498325000004</v>
      </c>
      <c r="BU51" s="15">
        <f t="shared" si="29"/>
        <v>25577.2559196</v>
      </c>
      <c r="BV51" s="166">
        <v>1</v>
      </c>
      <c r="BW51" s="166">
        <v>520</v>
      </c>
      <c r="BX51" s="167">
        <f t="shared" si="50"/>
        <v>75.28</v>
      </c>
      <c r="BY51" s="15">
        <f t="shared" si="30"/>
        <v>28574.44</v>
      </c>
      <c r="BZ51" s="102" t="s">
        <v>313</v>
      </c>
      <c r="CA51" s="14" t="s">
        <v>313</v>
      </c>
      <c r="CB51" s="14" t="s">
        <v>313</v>
      </c>
      <c r="CC51" s="15" t="e">
        <f t="shared" si="31"/>
        <v>#VALUE!</v>
      </c>
      <c r="CD51" s="102">
        <v>0</v>
      </c>
      <c r="CE51" s="14">
        <v>639.54999999999995</v>
      </c>
      <c r="CF51" s="14">
        <v>44.45</v>
      </c>
      <c r="CG51" s="15">
        <f t="shared" si="32"/>
        <v>32832</v>
      </c>
      <c r="CH51" s="102">
        <v>0</v>
      </c>
      <c r="CI51" s="14">
        <v>495</v>
      </c>
      <c r="CJ51" s="14">
        <f t="shared" si="33"/>
        <v>37.859498325000004</v>
      </c>
      <c r="CK51" s="15">
        <f t="shared" si="34"/>
        <v>25577.2559196</v>
      </c>
      <c r="CL51" s="16"/>
      <c r="CM51" s="17"/>
      <c r="CN51" s="17"/>
      <c r="CO51" s="15">
        <f t="shared" si="35"/>
        <v>0</v>
      </c>
      <c r="CP51" s="16"/>
      <c r="CQ51" s="14">
        <v>575</v>
      </c>
      <c r="CR51" s="14">
        <f t="shared" si="36"/>
        <v>39.962500000000006</v>
      </c>
      <c r="CS51" s="15">
        <f t="shared" si="37"/>
        <v>29518.2</v>
      </c>
      <c r="CT51" s="16"/>
      <c r="CU51" s="17"/>
      <c r="CV51" s="18"/>
      <c r="CW51" s="21">
        <f t="shared" si="38"/>
        <v>0</v>
      </c>
      <c r="CX51" s="102" t="s">
        <v>313</v>
      </c>
      <c r="CY51" s="14" t="s">
        <v>313</v>
      </c>
      <c r="CZ51" s="14" t="s">
        <v>313</v>
      </c>
      <c r="DA51" s="15" t="e">
        <f t="shared" si="39"/>
        <v>#VALUE!</v>
      </c>
      <c r="DB51" s="16"/>
      <c r="DC51" s="17">
        <v>1915</v>
      </c>
      <c r="DD51" s="18"/>
      <c r="DE51" s="15">
        <f t="shared" si="40"/>
        <v>91920</v>
      </c>
      <c r="DF51" s="102">
        <v>0</v>
      </c>
      <c r="DG51" s="14">
        <v>639.54999999999995</v>
      </c>
      <c r="DH51" s="14">
        <v>44.45</v>
      </c>
      <c r="DI51" s="15">
        <f t="shared" si="41"/>
        <v>32832</v>
      </c>
      <c r="DJ51" s="102">
        <v>0</v>
      </c>
      <c r="DK51" s="14">
        <v>495</v>
      </c>
      <c r="DL51" s="14">
        <f t="shared" si="42"/>
        <v>37.859498325000004</v>
      </c>
      <c r="DM51" s="15">
        <f t="shared" si="43"/>
        <v>25577.2559196</v>
      </c>
      <c r="DN51" s="19"/>
      <c r="DO51" s="14">
        <v>575</v>
      </c>
      <c r="DP51" s="14">
        <f t="shared" si="44"/>
        <v>39.962500000000006</v>
      </c>
      <c r="DQ51" s="15">
        <f t="shared" si="45"/>
        <v>29518.2</v>
      </c>
      <c r="DR51" s="102" t="s">
        <v>313</v>
      </c>
      <c r="DS51" s="14" t="s">
        <v>313</v>
      </c>
      <c r="DT51" s="14" t="s">
        <v>313</v>
      </c>
      <c r="DU51" s="15" t="e">
        <f t="shared" si="46"/>
        <v>#VALUE!</v>
      </c>
      <c r="DV51" s="102">
        <v>0</v>
      </c>
      <c r="DW51" s="14">
        <v>639.54999999999995</v>
      </c>
      <c r="DX51" s="14">
        <v>44.45</v>
      </c>
      <c r="DY51" s="15">
        <f t="shared" si="47"/>
        <v>32832</v>
      </c>
      <c r="DZ51" s="245" t="s">
        <v>313</v>
      </c>
      <c r="EA51" s="245" t="s">
        <v>313</v>
      </c>
      <c r="EB51" s="245" t="s">
        <v>313</v>
      </c>
      <c r="EC51" s="15" t="e">
        <f t="shared" si="48"/>
        <v>#VALUE!</v>
      </c>
      <c r="ED51" s="100"/>
      <c r="EE51" s="18"/>
      <c r="EF51" s="18"/>
      <c r="EG51" s="15">
        <f t="shared" si="49"/>
        <v>0</v>
      </c>
    </row>
    <row r="52" spans="1:137" s="3" customFormat="1" ht="15" customHeight="1" x14ac:dyDescent="0.3">
      <c r="A52" s="495"/>
      <c r="B52" s="487"/>
      <c r="C52" s="492"/>
      <c r="D52" s="33" t="s">
        <v>286</v>
      </c>
      <c r="E52" s="39" t="s">
        <v>48</v>
      </c>
      <c r="F52" s="453"/>
      <c r="G52" s="455"/>
      <c r="H52" s="444"/>
      <c r="I52" s="446"/>
      <c r="J52" s="444"/>
      <c r="K52" s="446"/>
      <c r="L52" s="444"/>
      <c r="M52" s="446"/>
      <c r="N52" s="453"/>
      <c r="O52" s="455"/>
      <c r="P52" s="453"/>
      <c r="Q52" s="455"/>
      <c r="R52" s="453"/>
      <c r="S52" s="455"/>
      <c r="T52" s="453"/>
      <c r="U52" s="455"/>
      <c r="V52" s="103"/>
      <c r="W52" s="25">
        <v>700</v>
      </c>
      <c r="X52" s="14">
        <f t="shared" si="11"/>
        <v>48.650000000000006</v>
      </c>
      <c r="Y52" s="98">
        <f t="shared" si="12"/>
        <v>35935.199999999997</v>
      </c>
      <c r="Z52" s="102" t="s">
        <v>313</v>
      </c>
      <c r="AA52" s="14" t="s">
        <v>313</v>
      </c>
      <c r="AB52" s="14" t="s">
        <v>313</v>
      </c>
      <c r="AC52" s="98" t="e">
        <f t="shared" si="13"/>
        <v>#VALUE!</v>
      </c>
      <c r="AD52" s="103"/>
      <c r="AE52" s="25"/>
      <c r="AF52" s="25"/>
      <c r="AG52" s="98">
        <f t="shared" si="14"/>
        <v>0</v>
      </c>
      <c r="AH52" s="103">
        <v>0</v>
      </c>
      <c r="AI52" s="25">
        <v>792.89</v>
      </c>
      <c r="AJ52" s="25">
        <v>55.11</v>
      </c>
      <c r="AK52" s="98">
        <f t="shared" si="15"/>
        <v>40704</v>
      </c>
      <c r="AL52" s="103">
        <v>0</v>
      </c>
      <c r="AM52" s="25">
        <v>585</v>
      </c>
      <c r="AN52" s="14">
        <f t="shared" si="16"/>
        <v>44.743043475000007</v>
      </c>
      <c r="AO52" s="98">
        <f t="shared" si="17"/>
        <v>30227.6660868</v>
      </c>
      <c r="AP52" s="228"/>
      <c r="AQ52" s="25">
        <v>700</v>
      </c>
      <c r="AR52" s="14">
        <f t="shared" si="18"/>
        <v>48.650000000000006</v>
      </c>
      <c r="AS52" s="98">
        <f t="shared" si="19"/>
        <v>35935.199999999997</v>
      </c>
      <c r="AT52" s="14" t="s">
        <v>313</v>
      </c>
      <c r="AU52" s="14" t="s">
        <v>313</v>
      </c>
      <c r="AV52" s="14" t="s">
        <v>313</v>
      </c>
      <c r="AW52" s="98" t="e">
        <f t="shared" si="20"/>
        <v>#VALUE!</v>
      </c>
      <c r="AX52" s="103">
        <v>0</v>
      </c>
      <c r="AY52" s="25">
        <v>792.89</v>
      </c>
      <c r="AZ52" s="25">
        <v>55.11</v>
      </c>
      <c r="BA52" s="98">
        <f t="shared" si="21"/>
        <v>40704</v>
      </c>
      <c r="BB52" s="103">
        <v>0</v>
      </c>
      <c r="BC52" s="25">
        <v>585</v>
      </c>
      <c r="BD52" s="14">
        <f t="shared" si="22"/>
        <v>44.743043475000007</v>
      </c>
      <c r="BE52" s="98">
        <f t="shared" si="23"/>
        <v>30227.6660868</v>
      </c>
      <c r="BF52" s="100"/>
      <c r="BG52" s="25">
        <v>700</v>
      </c>
      <c r="BH52" s="14">
        <f t="shared" si="24"/>
        <v>48.650000000000006</v>
      </c>
      <c r="BI52" s="98">
        <f t="shared" si="25"/>
        <v>35935.199999999997</v>
      </c>
      <c r="BJ52" s="241" t="s">
        <v>313</v>
      </c>
      <c r="BK52" s="14" t="s">
        <v>313</v>
      </c>
      <c r="BL52" s="14" t="s">
        <v>313</v>
      </c>
      <c r="BM52" s="98" t="e">
        <f t="shared" si="26"/>
        <v>#VALUE!</v>
      </c>
      <c r="BN52" s="103">
        <v>0</v>
      </c>
      <c r="BO52" s="25">
        <v>792.89</v>
      </c>
      <c r="BP52" s="25">
        <v>55.11</v>
      </c>
      <c r="BQ52" s="98">
        <f t="shared" si="27"/>
        <v>40704</v>
      </c>
      <c r="BR52" s="103">
        <v>0</v>
      </c>
      <c r="BS52" s="25">
        <v>585</v>
      </c>
      <c r="BT52" s="14">
        <f t="shared" si="28"/>
        <v>44.743043475000007</v>
      </c>
      <c r="BU52" s="98">
        <f t="shared" si="29"/>
        <v>30227.6660868</v>
      </c>
      <c r="BV52" s="167">
        <v>1</v>
      </c>
      <c r="BW52" s="166">
        <v>1100</v>
      </c>
      <c r="BX52" s="167">
        <f t="shared" si="50"/>
        <v>150.39000000000001</v>
      </c>
      <c r="BY52" s="98">
        <f t="shared" si="30"/>
        <v>60019.72</v>
      </c>
      <c r="BZ52" s="102" t="s">
        <v>313</v>
      </c>
      <c r="CA52" s="14" t="s">
        <v>313</v>
      </c>
      <c r="CB52" s="14" t="s">
        <v>313</v>
      </c>
      <c r="CC52" s="98" t="e">
        <f t="shared" si="31"/>
        <v>#VALUE!</v>
      </c>
      <c r="CD52" s="103">
        <v>0</v>
      </c>
      <c r="CE52" s="25">
        <v>792.89</v>
      </c>
      <c r="CF52" s="25">
        <v>55.11</v>
      </c>
      <c r="CG52" s="98">
        <f t="shared" si="32"/>
        <v>40704</v>
      </c>
      <c r="CH52" s="103">
        <v>0</v>
      </c>
      <c r="CI52" s="25">
        <v>585</v>
      </c>
      <c r="CJ52" s="14">
        <f t="shared" si="33"/>
        <v>44.743043475000007</v>
      </c>
      <c r="CK52" s="98">
        <f t="shared" si="34"/>
        <v>30227.6660868</v>
      </c>
      <c r="CL52" s="100"/>
      <c r="CM52" s="18"/>
      <c r="CN52" s="18"/>
      <c r="CO52" s="98">
        <f t="shared" si="35"/>
        <v>0</v>
      </c>
      <c r="CP52" s="100"/>
      <c r="CQ52" s="25">
        <v>700</v>
      </c>
      <c r="CR52" s="14">
        <f t="shared" si="36"/>
        <v>48.650000000000006</v>
      </c>
      <c r="CS52" s="98">
        <f t="shared" si="37"/>
        <v>35935.199999999997</v>
      </c>
      <c r="CT52" s="100"/>
      <c r="CU52" s="18"/>
      <c r="CV52" s="18"/>
      <c r="CW52" s="105">
        <f t="shared" si="38"/>
        <v>0</v>
      </c>
      <c r="CX52" s="102" t="s">
        <v>313</v>
      </c>
      <c r="CY52" s="14" t="s">
        <v>313</v>
      </c>
      <c r="CZ52" s="14" t="s">
        <v>313</v>
      </c>
      <c r="DA52" s="98" t="e">
        <f t="shared" si="39"/>
        <v>#VALUE!</v>
      </c>
      <c r="DB52" s="100"/>
      <c r="DC52" s="18">
        <v>2000</v>
      </c>
      <c r="DD52" s="18"/>
      <c r="DE52" s="98">
        <f t="shared" si="40"/>
        <v>96000</v>
      </c>
      <c r="DF52" s="103">
        <v>0</v>
      </c>
      <c r="DG52" s="25">
        <v>792.89</v>
      </c>
      <c r="DH52" s="25">
        <v>55.11</v>
      </c>
      <c r="DI52" s="98">
        <f t="shared" si="41"/>
        <v>40704</v>
      </c>
      <c r="DJ52" s="103">
        <v>0</v>
      </c>
      <c r="DK52" s="25">
        <v>585</v>
      </c>
      <c r="DL52" s="14">
        <f t="shared" si="42"/>
        <v>44.743043475000007</v>
      </c>
      <c r="DM52" s="98">
        <f t="shared" si="43"/>
        <v>30227.6660868</v>
      </c>
      <c r="DN52" s="19"/>
      <c r="DO52" s="25">
        <v>700</v>
      </c>
      <c r="DP52" s="14">
        <f t="shared" si="44"/>
        <v>48.650000000000006</v>
      </c>
      <c r="DQ52" s="98">
        <f t="shared" si="45"/>
        <v>35935.199999999997</v>
      </c>
      <c r="DR52" s="102" t="s">
        <v>313</v>
      </c>
      <c r="DS52" s="14" t="s">
        <v>313</v>
      </c>
      <c r="DT52" s="14" t="s">
        <v>313</v>
      </c>
      <c r="DU52" s="98" t="e">
        <f t="shared" si="46"/>
        <v>#VALUE!</v>
      </c>
      <c r="DV52" s="103">
        <v>0</v>
      </c>
      <c r="DW52" s="25">
        <v>792.89</v>
      </c>
      <c r="DX52" s="25">
        <v>55.11</v>
      </c>
      <c r="DY52" s="98">
        <f t="shared" si="47"/>
        <v>40704</v>
      </c>
      <c r="DZ52" s="245" t="s">
        <v>313</v>
      </c>
      <c r="EA52" s="245" t="s">
        <v>313</v>
      </c>
      <c r="EB52" s="245" t="s">
        <v>313</v>
      </c>
      <c r="EC52" s="98" t="e">
        <f t="shared" si="48"/>
        <v>#VALUE!</v>
      </c>
      <c r="ED52" s="100"/>
      <c r="EE52" s="18"/>
      <c r="EF52" s="18"/>
      <c r="EG52" s="98">
        <f t="shared" si="49"/>
        <v>0</v>
      </c>
    </row>
    <row r="53" spans="1:137" s="3" customFormat="1" ht="15" customHeight="1" x14ac:dyDescent="0.3">
      <c r="A53" s="495"/>
      <c r="B53" s="487"/>
      <c r="C53" s="492"/>
      <c r="D53" s="33"/>
      <c r="E53" s="284" t="s">
        <v>288</v>
      </c>
      <c r="F53" s="453"/>
      <c r="G53" s="455"/>
      <c r="H53" s="444"/>
      <c r="I53" s="446"/>
      <c r="J53" s="444"/>
      <c r="K53" s="446"/>
      <c r="L53" s="444"/>
      <c r="M53" s="446"/>
      <c r="N53" s="453"/>
      <c r="O53" s="455"/>
      <c r="P53" s="453"/>
      <c r="Q53" s="455"/>
      <c r="R53" s="453"/>
      <c r="S53" s="455"/>
      <c r="T53" s="453"/>
      <c r="U53" s="455"/>
      <c r="V53" s="103"/>
      <c r="W53" s="25">
        <v>760</v>
      </c>
      <c r="X53" s="14">
        <f t="shared" si="11"/>
        <v>52.820000000000007</v>
      </c>
      <c r="Y53" s="98">
        <f t="shared" si="12"/>
        <v>39015.360000000001</v>
      </c>
      <c r="Z53" s="102" t="s">
        <v>313</v>
      </c>
      <c r="AA53" s="14" t="s">
        <v>313</v>
      </c>
      <c r="AB53" s="14" t="s">
        <v>313</v>
      </c>
      <c r="AC53" s="98" t="e">
        <f t="shared" si="13"/>
        <v>#VALUE!</v>
      </c>
      <c r="AD53" s="103"/>
      <c r="AE53" s="25"/>
      <c r="AF53" s="25"/>
      <c r="AG53" s="98">
        <f t="shared" si="14"/>
        <v>0</v>
      </c>
      <c r="AH53" s="103">
        <v>0</v>
      </c>
      <c r="AI53" s="25">
        <v>866.76</v>
      </c>
      <c r="AJ53" s="25">
        <v>60.24</v>
      </c>
      <c r="AK53" s="98">
        <f t="shared" si="15"/>
        <v>44495.999999999993</v>
      </c>
      <c r="AL53" s="103">
        <v>0</v>
      </c>
      <c r="AM53" s="25">
        <v>630</v>
      </c>
      <c r="AN53" s="14">
        <f t="shared" si="16"/>
        <v>48.184816050000002</v>
      </c>
      <c r="AO53" s="98">
        <f t="shared" si="17"/>
        <v>32552.871170400002</v>
      </c>
      <c r="AP53" s="228"/>
      <c r="AQ53" s="25">
        <v>760</v>
      </c>
      <c r="AR53" s="14">
        <f t="shared" si="18"/>
        <v>52.820000000000007</v>
      </c>
      <c r="AS53" s="98">
        <f t="shared" si="19"/>
        <v>39015.360000000001</v>
      </c>
      <c r="AT53" s="14" t="s">
        <v>313</v>
      </c>
      <c r="AU53" s="14" t="s">
        <v>313</v>
      </c>
      <c r="AV53" s="14" t="s">
        <v>313</v>
      </c>
      <c r="AW53" s="98" t="e">
        <f t="shared" si="20"/>
        <v>#VALUE!</v>
      </c>
      <c r="AX53" s="103">
        <v>0</v>
      </c>
      <c r="AY53" s="25">
        <v>866.76</v>
      </c>
      <c r="AZ53" s="25">
        <v>60.24</v>
      </c>
      <c r="BA53" s="98">
        <f t="shared" si="21"/>
        <v>44495.999999999993</v>
      </c>
      <c r="BB53" s="103">
        <v>0</v>
      </c>
      <c r="BC53" s="25">
        <v>630</v>
      </c>
      <c r="BD53" s="14">
        <f t="shared" si="22"/>
        <v>48.184816050000002</v>
      </c>
      <c r="BE53" s="98">
        <f t="shared" si="23"/>
        <v>32552.871170400002</v>
      </c>
      <c r="BF53" s="100"/>
      <c r="BG53" s="25">
        <v>760</v>
      </c>
      <c r="BH53" s="14">
        <f t="shared" si="24"/>
        <v>52.820000000000007</v>
      </c>
      <c r="BI53" s="98">
        <f t="shared" si="25"/>
        <v>39015.360000000001</v>
      </c>
      <c r="BJ53" s="241" t="s">
        <v>313</v>
      </c>
      <c r="BK53" s="14" t="s">
        <v>313</v>
      </c>
      <c r="BL53" s="14" t="s">
        <v>313</v>
      </c>
      <c r="BM53" s="98" t="e">
        <f t="shared" si="26"/>
        <v>#VALUE!</v>
      </c>
      <c r="BN53" s="103">
        <v>0</v>
      </c>
      <c r="BO53" s="25">
        <v>866.76</v>
      </c>
      <c r="BP53" s="25">
        <v>60.24</v>
      </c>
      <c r="BQ53" s="98">
        <f t="shared" si="27"/>
        <v>44495.999999999993</v>
      </c>
      <c r="BR53" s="103">
        <v>0</v>
      </c>
      <c r="BS53" s="25">
        <v>630</v>
      </c>
      <c r="BT53" s="14">
        <f t="shared" si="28"/>
        <v>48.184816050000002</v>
      </c>
      <c r="BU53" s="98">
        <f t="shared" si="29"/>
        <v>32552.871170400002</v>
      </c>
      <c r="BV53" s="167">
        <v>1</v>
      </c>
      <c r="BW53" s="166">
        <v>1140</v>
      </c>
      <c r="BX53" s="167">
        <f t="shared" si="50"/>
        <v>155.57</v>
      </c>
      <c r="BY53" s="98">
        <f t="shared" ref="BY53:BY57" si="51">BV53+(BW53*48)+(BX53*48)</f>
        <v>62188.36</v>
      </c>
      <c r="BZ53" s="102" t="s">
        <v>313</v>
      </c>
      <c r="CA53" s="14" t="s">
        <v>313</v>
      </c>
      <c r="CB53" s="14" t="s">
        <v>313</v>
      </c>
      <c r="CC53" s="98" t="e">
        <f t="shared" si="31"/>
        <v>#VALUE!</v>
      </c>
      <c r="CD53" s="103">
        <v>0</v>
      </c>
      <c r="CE53" s="25">
        <v>866.76</v>
      </c>
      <c r="CF53" s="25">
        <v>60.24</v>
      </c>
      <c r="CG53" s="98">
        <f t="shared" si="32"/>
        <v>44495.999999999993</v>
      </c>
      <c r="CH53" s="103">
        <v>0</v>
      </c>
      <c r="CI53" s="25">
        <v>630</v>
      </c>
      <c r="CJ53" s="14">
        <f t="shared" si="33"/>
        <v>48.184816050000002</v>
      </c>
      <c r="CK53" s="98">
        <f t="shared" si="34"/>
        <v>32552.871170400002</v>
      </c>
      <c r="CL53" s="100"/>
      <c r="CM53" s="18"/>
      <c r="CN53" s="18"/>
      <c r="CO53" s="98">
        <f t="shared" ref="CO53:CO57" si="52">CL53+(CM53*48)+(CN53*48)</f>
        <v>0</v>
      </c>
      <c r="CP53" s="100"/>
      <c r="CQ53" s="25">
        <v>760</v>
      </c>
      <c r="CR53" s="14">
        <f t="shared" si="36"/>
        <v>52.820000000000007</v>
      </c>
      <c r="CS53" s="98">
        <f t="shared" si="37"/>
        <v>39015.360000000001</v>
      </c>
      <c r="CT53" s="100"/>
      <c r="CU53" s="18"/>
      <c r="CV53" s="18"/>
      <c r="CW53" s="105">
        <f t="shared" si="38"/>
        <v>0</v>
      </c>
      <c r="CX53" s="102" t="s">
        <v>313</v>
      </c>
      <c r="CY53" s="14" t="s">
        <v>313</v>
      </c>
      <c r="CZ53" s="14" t="s">
        <v>313</v>
      </c>
      <c r="DA53" s="98" t="e">
        <f t="shared" si="39"/>
        <v>#VALUE!</v>
      </c>
      <c r="DB53" s="100"/>
      <c r="DC53" s="18">
        <v>2450</v>
      </c>
      <c r="DD53" s="18"/>
      <c r="DE53" s="98">
        <f t="shared" si="40"/>
        <v>117600</v>
      </c>
      <c r="DF53" s="103">
        <v>0</v>
      </c>
      <c r="DG53" s="25">
        <v>866.76</v>
      </c>
      <c r="DH53" s="25">
        <v>60.24</v>
      </c>
      <c r="DI53" s="98">
        <f t="shared" si="41"/>
        <v>44495.999999999993</v>
      </c>
      <c r="DJ53" s="103">
        <v>0</v>
      </c>
      <c r="DK53" s="25">
        <v>630</v>
      </c>
      <c r="DL53" s="14">
        <f t="shared" si="42"/>
        <v>48.184816050000002</v>
      </c>
      <c r="DM53" s="98">
        <f t="shared" si="43"/>
        <v>32552.871170400002</v>
      </c>
      <c r="DN53" s="19"/>
      <c r="DO53" s="25">
        <v>760</v>
      </c>
      <c r="DP53" s="14">
        <f t="shared" si="44"/>
        <v>52.820000000000007</v>
      </c>
      <c r="DQ53" s="98">
        <f t="shared" si="45"/>
        <v>39015.360000000001</v>
      </c>
      <c r="DR53" s="102" t="s">
        <v>313</v>
      </c>
      <c r="DS53" s="14" t="s">
        <v>313</v>
      </c>
      <c r="DT53" s="14" t="s">
        <v>313</v>
      </c>
      <c r="DU53" s="98" t="e">
        <f t="shared" si="46"/>
        <v>#VALUE!</v>
      </c>
      <c r="DV53" s="103">
        <v>0</v>
      </c>
      <c r="DW53" s="25">
        <v>866.76</v>
      </c>
      <c r="DX53" s="25">
        <v>60.24</v>
      </c>
      <c r="DY53" s="98">
        <f t="shared" si="47"/>
        <v>44495.999999999993</v>
      </c>
      <c r="DZ53" s="245" t="s">
        <v>313</v>
      </c>
      <c r="EA53" s="245" t="s">
        <v>313</v>
      </c>
      <c r="EB53" s="245" t="s">
        <v>313</v>
      </c>
      <c r="EC53" s="98" t="e">
        <f t="shared" si="48"/>
        <v>#VALUE!</v>
      </c>
      <c r="ED53" s="100"/>
      <c r="EE53" s="18"/>
      <c r="EF53" s="18"/>
      <c r="EG53" s="98">
        <f t="shared" si="49"/>
        <v>0</v>
      </c>
    </row>
    <row r="54" spans="1:137" s="3" customFormat="1" ht="15" customHeight="1" x14ac:dyDescent="0.3">
      <c r="A54" s="495"/>
      <c r="B54" s="487"/>
      <c r="C54" s="492"/>
      <c r="D54" s="33"/>
      <c r="E54" s="284" t="s">
        <v>82</v>
      </c>
      <c r="F54" s="453"/>
      <c r="G54" s="455"/>
      <c r="H54" s="444"/>
      <c r="I54" s="446"/>
      <c r="J54" s="444"/>
      <c r="K54" s="446"/>
      <c r="L54" s="444"/>
      <c r="M54" s="446"/>
      <c r="N54" s="453"/>
      <c r="O54" s="455"/>
      <c r="P54" s="453"/>
      <c r="Q54" s="455"/>
      <c r="R54" s="453"/>
      <c r="S54" s="455"/>
      <c r="T54" s="453"/>
      <c r="U54" s="455"/>
      <c r="V54" s="103"/>
      <c r="W54" s="25">
        <v>820</v>
      </c>
      <c r="X54" s="14">
        <f t="shared" si="11"/>
        <v>56.99</v>
      </c>
      <c r="Y54" s="98">
        <f t="shared" si="12"/>
        <v>42095.519999999997</v>
      </c>
      <c r="Z54" s="102" t="s">
        <v>313</v>
      </c>
      <c r="AA54" s="14" t="s">
        <v>313</v>
      </c>
      <c r="AB54" s="14" t="s">
        <v>313</v>
      </c>
      <c r="AC54" s="98" t="e">
        <f t="shared" si="13"/>
        <v>#VALUE!</v>
      </c>
      <c r="AD54" s="103"/>
      <c r="AE54" s="25"/>
      <c r="AF54" s="25"/>
      <c r="AG54" s="98">
        <f t="shared" si="14"/>
        <v>0</v>
      </c>
      <c r="AH54" s="103">
        <v>0</v>
      </c>
      <c r="AI54" s="25">
        <v>866.76</v>
      </c>
      <c r="AJ54" s="25">
        <v>60.24</v>
      </c>
      <c r="AK54" s="98">
        <f t="shared" si="15"/>
        <v>44495.999999999993</v>
      </c>
      <c r="AL54" s="103">
        <v>0</v>
      </c>
      <c r="AM54" s="25">
        <v>670</v>
      </c>
      <c r="AN54" s="14">
        <f t="shared" si="16"/>
        <v>51.244169450000008</v>
      </c>
      <c r="AO54" s="98">
        <f t="shared" si="17"/>
        <v>34619.7201336</v>
      </c>
      <c r="AP54" s="228"/>
      <c r="AQ54" s="25">
        <v>820</v>
      </c>
      <c r="AR54" s="14">
        <f t="shared" si="18"/>
        <v>56.99</v>
      </c>
      <c r="AS54" s="98">
        <f t="shared" si="19"/>
        <v>42095.519999999997</v>
      </c>
      <c r="AT54" s="14" t="s">
        <v>313</v>
      </c>
      <c r="AU54" s="14" t="s">
        <v>313</v>
      </c>
      <c r="AV54" s="14" t="s">
        <v>313</v>
      </c>
      <c r="AW54" s="98" t="e">
        <f t="shared" si="20"/>
        <v>#VALUE!</v>
      </c>
      <c r="AX54" s="103">
        <v>0</v>
      </c>
      <c r="AY54" s="25">
        <v>866.76</v>
      </c>
      <c r="AZ54" s="25">
        <v>60.24</v>
      </c>
      <c r="BA54" s="98">
        <f t="shared" si="21"/>
        <v>44495.999999999993</v>
      </c>
      <c r="BB54" s="103">
        <v>0</v>
      </c>
      <c r="BC54" s="25">
        <v>670</v>
      </c>
      <c r="BD54" s="14">
        <f t="shared" si="22"/>
        <v>51.244169450000008</v>
      </c>
      <c r="BE54" s="98">
        <f t="shared" si="23"/>
        <v>34619.7201336</v>
      </c>
      <c r="BF54" s="100"/>
      <c r="BG54" s="25">
        <v>820</v>
      </c>
      <c r="BH54" s="14">
        <f t="shared" si="24"/>
        <v>56.99</v>
      </c>
      <c r="BI54" s="98">
        <f t="shared" si="25"/>
        <v>42095.519999999997</v>
      </c>
      <c r="BJ54" s="241" t="s">
        <v>313</v>
      </c>
      <c r="BK54" s="14" t="s">
        <v>313</v>
      </c>
      <c r="BL54" s="14" t="s">
        <v>313</v>
      </c>
      <c r="BM54" s="98" t="e">
        <f t="shared" si="26"/>
        <v>#VALUE!</v>
      </c>
      <c r="BN54" s="103">
        <v>0</v>
      </c>
      <c r="BO54" s="25">
        <v>866.76</v>
      </c>
      <c r="BP54" s="25">
        <v>60.24</v>
      </c>
      <c r="BQ54" s="98">
        <f t="shared" si="27"/>
        <v>44495.999999999993</v>
      </c>
      <c r="BR54" s="103">
        <v>0</v>
      </c>
      <c r="BS54" s="25">
        <v>670</v>
      </c>
      <c r="BT54" s="14">
        <f t="shared" si="28"/>
        <v>51.244169450000008</v>
      </c>
      <c r="BU54" s="98">
        <f t="shared" si="29"/>
        <v>34619.7201336</v>
      </c>
      <c r="BV54" s="167">
        <v>1</v>
      </c>
      <c r="BW54" s="166">
        <v>1175</v>
      </c>
      <c r="BX54" s="167">
        <f t="shared" si="50"/>
        <v>160.10249999999999</v>
      </c>
      <c r="BY54" s="98">
        <f t="shared" si="51"/>
        <v>64085.919999999998</v>
      </c>
      <c r="BZ54" s="102" t="s">
        <v>313</v>
      </c>
      <c r="CA54" s="14" t="s">
        <v>313</v>
      </c>
      <c r="CB54" s="14" t="s">
        <v>313</v>
      </c>
      <c r="CC54" s="98" t="e">
        <f t="shared" si="31"/>
        <v>#VALUE!</v>
      </c>
      <c r="CD54" s="103">
        <v>0</v>
      </c>
      <c r="CE54" s="25">
        <v>866.76</v>
      </c>
      <c r="CF54" s="25">
        <v>60.24</v>
      </c>
      <c r="CG54" s="98">
        <f t="shared" si="32"/>
        <v>44495.999999999993</v>
      </c>
      <c r="CH54" s="103">
        <v>0</v>
      </c>
      <c r="CI54" s="25">
        <v>670</v>
      </c>
      <c r="CJ54" s="14">
        <f t="shared" si="33"/>
        <v>51.244169450000008</v>
      </c>
      <c r="CK54" s="98">
        <f t="shared" si="34"/>
        <v>34619.7201336</v>
      </c>
      <c r="CL54" s="100"/>
      <c r="CM54" s="18"/>
      <c r="CN54" s="18"/>
      <c r="CO54" s="98">
        <f t="shared" si="52"/>
        <v>0</v>
      </c>
      <c r="CP54" s="100"/>
      <c r="CQ54" s="25">
        <v>820</v>
      </c>
      <c r="CR54" s="14">
        <f t="shared" si="36"/>
        <v>56.99</v>
      </c>
      <c r="CS54" s="98">
        <f t="shared" si="37"/>
        <v>42095.519999999997</v>
      </c>
      <c r="CT54" s="100"/>
      <c r="CU54" s="18"/>
      <c r="CV54" s="18"/>
      <c r="CW54" s="105">
        <f t="shared" si="38"/>
        <v>0</v>
      </c>
      <c r="CX54" s="102" t="s">
        <v>313</v>
      </c>
      <c r="CY54" s="14" t="s">
        <v>313</v>
      </c>
      <c r="CZ54" s="14" t="s">
        <v>313</v>
      </c>
      <c r="DA54" s="98" t="e">
        <f t="shared" si="39"/>
        <v>#VALUE!</v>
      </c>
      <c r="DB54" s="100"/>
      <c r="DC54" s="18">
        <v>2650</v>
      </c>
      <c r="DD54" s="18"/>
      <c r="DE54" s="98">
        <f t="shared" si="40"/>
        <v>127200</v>
      </c>
      <c r="DF54" s="103">
        <v>0</v>
      </c>
      <c r="DG54" s="25">
        <v>866.76</v>
      </c>
      <c r="DH54" s="25">
        <v>60.24</v>
      </c>
      <c r="DI54" s="98">
        <f t="shared" si="41"/>
        <v>44495.999999999993</v>
      </c>
      <c r="DJ54" s="103">
        <v>0</v>
      </c>
      <c r="DK54" s="25">
        <v>670</v>
      </c>
      <c r="DL54" s="14">
        <f t="shared" si="42"/>
        <v>51.244169450000008</v>
      </c>
      <c r="DM54" s="98">
        <f t="shared" si="43"/>
        <v>34619.7201336</v>
      </c>
      <c r="DN54" s="19"/>
      <c r="DO54" s="25">
        <v>820</v>
      </c>
      <c r="DP54" s="14">
        <f t="shared" si="44"/>
        <v>56.99</v>
      </c>
      <c r="DQ54" s="98">
        <f t="shared" si="45"/>
        <v>42095.519999999997</v>
      </c>
      <c r="DR54" s="102" t="s">
        <v>313</v>
      </c>
      <c r="DS54" s="14" t="s">
        <v>313</v>
      </c>
      <c r="DT54" s="14" t="s">
        <v>313</v>
      </c>
      <c r="DU54" s="98" t="e">
        <f t="shared" si="46"/>
        <v>#VALUE!</v>
      </c>
      <c r="DV54" s="103">
        <v>0</v>
      </c>
      <c r="DW54" s="25">
        <v>866.76</v>
      </c>
      <c r="DX54" s="25">
        <v>60.24</v>
      </c>
      <c r="DY54" s="98">
        <f t="shared" si="47"/>
        <v>44495.999999999993</v>
      </c>
      <c r="DZ54" s="245" t="s">
        <v>313</v>
      </c>
      <c r="EA54" s="245" t="s">
        <v>313</v>
      </c>
      <c r="EB54" s="245" t="s">
        <v>313</v>
      </c>
      <c r="EC54" s="98" t="e">
        <f t="shared" si="48"/>
        <v>#VALUE!</v>
      </c>
      <c r="ED54" s="100"/>
      <c r="EE54" s="18"/>
      <c r="EF54" s="18"/>
      <c r="EG54" s="98">
        <f t="shared" si="49"/>
        <v>0</v>
      </c>
    </row>
    <row r="55" spans="1:137" s="3" customFormat="1" ht="15" customHeight="1" x14ac:dyDescent="0.3">
      <c r="A55" s="495"/>
      <c r="B55" s="487"/>
      <c r="C55" s="492"/>
      <c r="D55" s="33"/>
      <c r="E55" s="284" t="s">
        <v>83</v>
      </c>
      <c r="F55" s="453"/>
      <c r="G55" s="455"/>
      <c r="H55" s="444"/>
      <c r="I55" s="446"/>
      <c r="J55" s="444"/>
      <c r="K55" s="446"/>
      <c r="L55" s="444"/>
      <c r="M55" s="446"/>
      <c r="N55" s="453"/>
      <c r="O55" s="455"/>
      <c r="P55" s="453"/>
      <c r="Q55" s="455"/>
      <c r="R55" s="453"/>
      <c r="S55" s="455"/>
      <c r="T55" s="453"/>
      <c r="U55" s="455"/>
      <c r="V55" s="103"/>
      <c r="W55" s="25">
        <v>930</v>
      </c>
      <c r="X55" s="14">
        <f t="shared" si="11"/>
        <v>64.635000000000005</v>
      </c>
      <c r="Y55" s="98">
        <f t="shared" si="12"/>
        <v>47742.48</v>
      </c>
      <c r="Z55" s="102" t="s">
        <v>313</v>
      </c>
      <c r="AA55" s="14" t="s">
        <v>313</v>
      </c>
      <c r="AB55" s="14" t="s">
        <v>313</v>
      </c>
      <c r="AC55" s="98" t="e">
        <f t="shared" si="13"/>
        <v>#VALUE!</v>
      </c>
      <c r="AD55" s="103"/>
      <c r="AE55" s="25"/>
      <c r="AF55" s="25"/>
      <c r="AG55" s="98">
        <f t="shared" si="14"/>
        <v>0</v>
      </c>
      <c r="AH55" s="103">
        <v>0</v>
      </c>
      <c r="AI55" s="25">
        <v>940.63</v>
      </c>
      <c r="AJ55" s="25">
        <v>65.37</v>
      </c>
      <c r="AK55" s="98">
        <f t="shared" si="15"/>
        <v>48288</v>
      </c>
      <c r="AL55" s="103">
        <v>0</v>
      </c>
      <c r="AM55" s="25">
        <v>758</v>
      </c>
      <c r="AN55" s="14">
        <f t="shared" si="16"/>
        <v>57.974746930000002</v>
      </c>
      <c r="AO55" s="98">
        <f t="shared" si="17"/>
        <v>39166.787852640002</v>
      </c>
      <c r="AP55" s="228"/>
      <c r="AQ55" s="25">
        <v>930</v>
      </c>
      <c r="AR55" s="14">
        <f t="shared" si="18"/>
        <v>64.635000000000005</v>
      </c>
      <c r="AS55" s="98">
        <f t="shared" si="19"/>
        <v>47742.48</v>
      </c>
      <c r="AT55" s="14" t="s">
        <v>313</v>
      </c>
      <c r="AU55" s="14" t="s">
        <v>313</v>
      </c>
      <c r="AV55" s="14" t="s">
        <v>313</v>
      </c>
      <c r="AW55" s="98" t="e">
        <f t="shared" si="20"/>
        <v>#VALUE!</v>
      </c>
      <c r="AX55" s="103">
        <v>0</v>
      </c>
      <c r="AY55" s="25">
        <v>940.63</v>
      </c>
      <c r="AZ55" s="25">
        <v>65.37</v>
      </c>
      <c r="BA55" s="98">
        <f t="shared" si="21"/>
        <v>48288</v>
      </c>
      <c r="BB55" s="103">
        <v>0</v>
      </c>
      <c r="BC55" s="25">
        <v>758</v>
      </c>
      <c r="BD55" s="14">
        <f t="shared" si="22"/>
        <v>57.974746930000002</v>
      </c>
      <c r="BE55" s="98">
        <f t="shared" si="23"/>
        <v>39166.787852640002</v>
      </c>
      <c r="BF55" s="100"/>
      <c r="BG55" s="25">
        <v>930</v>
      </c>
      <c r="BH55" s="14">
        <f t="shared" si="24"/>
        <v>64.635000000000005</v>
      </c>
      <c r="BI55" s="98">
        <f t="shared" si="25"/>
        <v>47742.48</v>
      </c>
      <c r="BJ55" s="241" t="s">
        <v>313</v>
      </c>
      <c r="BK55" s="14" t="s">
        <v>313</v>
      </c>
      <c r="BL55" s="14" t="s">
        <v>313</v>
      </c>
      <c r="BM55" s="98" t="e">
        <f t="shared" si="26"/>
        <v>#VALUE!</v>
      </c>
      <c r="BN55" s="103">
        <v>0</v>
      </c>
      <c r="BO55" s="25">
        <v>940.63</v>
      </c>
      <c r="BP55" s="25">
        <v>65.37</v>
      </c>
      <c r="BQ55" s="98">
        <f t="shared" si="27"/>
        <v>48288</v>
      </c>
      <c r="BR55" s="103">
        <v>0</v>
      </c>
      <c r="BS55" s="25">
        <v>758</v>
      </c>
      <c r="BT55" s="14">
        <f t="shared" si="28"/>
        <v>57.974746930000002</v>
      </c>
      <c r="BU55" s="98">
        <f t="shared" si="29"/>
        <v>39166.787852640002</v>
      </c>
      <c r="BV55" s="167">
        <v>1</v>
      </c>
      <c r="BW55" s="166">
        <v>1250</v>
      </c>
      <c r="BX55" s="167">
        <f t="shared" si="50"/>
        <v>169.815</v>
      </c>
      <c r="BY55" s="98">
        <f t="shared" si="51"/>
        <v>68152.12</v>
      </c>
      <c r="BZ55" s="102" t="s">
        <v>313</v>
      </c>
      <c r="CA55" s="14" t="s">
        <v>313</v>
      </c>
      <c r="CB55" s="14" t="s">
        <v>313</v>
      </c>
      <c r="CC55" s="98" t="e">
        <f t="shared" si="31"/>
        <v>#VALUE!</v>
      </c>
      <c r="CD55" s="103">
        <v>0</v>
      </c>
      <c r="CE55" s="25">
        <v>940.63</v>
      </c>
      <c r="CF55" s="25">
        <v>65.37</v>
      </c>
      <c r="CG55" s="98">
        <f t="shared" si="32"/>
        <v>48288</v>
      </c>
      <c r="CH55" s="103">
        <v>0</v>
      </c>
      <c r="CI55" s="25">
        <v>758</v>
      </c>
      <c r="CJ55" s="14">
        <f t="shared" si="33"/>
        <v>57.974746930000002</v>
      </c>
      <c r="CK55" s="98">
        <f t="shared" si="34"/>
        <v>39166.787852640002</v>
      </c>
      <c r="CL55" s="100"/>
      <c r="CM55" s="18"/>
      <c r="CN55" s="18"/>
      <c r="CO55" s="98">
        <f t="shared" si="52"/>
        <v>0</v>
      </c>
      <c r="CP55" s="100"/>
      <c r="CQ55" s="25">
        <v>930</v>
      </c>
      <c r="CR55" s="14">
        <f t="shared" si="36"/>
        <v>64.635000000000005</v>
      </c>
      <c r="CS55" s="98">
        <f t="shared" si="37"/>
        <v>47742.48</v>
      </c>
      <c r="CT55" s="100"/>
      <c r="CU55" s="18"/>
      <c r="CV55" s="18"/>
      <c r="CW55" s="105">
        <f t="shared" si="38"/>
        <v>0</v>
      </c>
      <c r="CX55" s="102" t="s">
        <v>313</v>
      </c>
      <c r="CY55" s="14" t="s">
        <v>313</v>
      </c>
      <c r="CZ55" s="14" t="s">
        <v>313</v>
      </c>
      <c r="DA55" s="98" t="e">
        <f t="shared" si="39"/>
        <v>#VALUE!</v>
      </c>
      <c r="DB55" s="100"/>
      <c r="DC55" s="18">
        <v>2850</v>
      </c>
      <c r="DD55" s="18"/>
      <c r="DE55" s="98">
        <f t="shared" si="40"/>
        <v>136800</v>
      </c>
      <c r="DF55" s="103">
        <v>0</v>
      </c>
      <c r="DG55" s="25">
        <v>940.63</v>
      </c>
      <c r="DH55" s="25">
        <v>65.37</v>
      </c>
      <c r="DI55" s="98">
        <f t="shared" si="41"/>
        <v>48288</v>
      </c>
      <c r="DJ55" s="103">
        <v>0</v>
      </c>
      <c r="DK55" s="25">
        <v>758</v>
      </c>
      <c r="DL55" s="14">
        <f t="shared" si="42"/>
        <v>57.974746930000002</v>
      </c>
      <c r="DM55" s="98">
        <f t="shared" si="43"/>
        <v>39166.787852640002</v>
      </c>
      <c r="DN55" s="19"/>
      <c r="DO55" s="25">
        <v>930</v>
      </c>
      <c r="DP55" s="14">
        <f t="shared" si="44"/>
        <v>64.635000000000005</v>
      </c>
      <c r="DQ55" s="98">
        <f t="shared" si="45"/>
        <v>47742.48</v>
      </c>
      <c r="DR55" s="102" t="s">
        <v>313</v>
      </c>
      <c r="DS55" s="14" t="s">
        <v>313</v>
      </c>
      <c r="DT55" s="14" t="s">
        <v>313</v>
      </c>
      <c r="DU55" s="98" t="e">
        <f t="shared" si="46"/>
        <v>#VALUE!</v>
      </c>
      <c r="DV55" s="103">
        <v>0</v>
      </c>
      <c r="DW55" s="25">
        <v>940.63</v>
      </c>
      <c r="DX55" s="25">
        <v>65.37</v>
      </c>
      <c r="DY55" s="98">
        <f t="shared" si="47"/>
        <v>48288</v>
      </c>
      <c r="DZ55" s="245" t="s">
        <v>313</v>
      </c>
      <c r="EA55" s="245" t="s">
        <v>313</v>
      </c>
      <c r="EB55" s="245" t="s">
        <v>313</v>
      </c>
      <c r="EC55" s="98" t="e">
        <f t="shared" si="48"/>
        <v>#VALUE!</v>
      </c>
      <c r="ED55" s="100"/>
      <c r="EE55" s="18"/>
      <c r="EF55" s="18"/>
      <c r="EG55" s="98">
        <f t="shared" si="49"/>
        <v>0</v>
      </c>
    </row>
    <row r="56" spans="1:137" s="3" customFormat="1" ht="15" customHeight="1" x14ac:dyDescent="0.3">
      <c r="A56" s="495"/>
      <c r="B56" s="487"/>
      <c r="C56" s="492"/>
      <c r="D56" s="33"/>
      <c r="E56" s="284" t="s">
        <v>84</v>
      </c>
      <c r="F56" s="453"/>
      <c r="G56" s="455"/>
      <c r="H56" s="444"/>
      <c r="I56" s="446"/>
      <c r="J56" s="444"/>
      <c r="K56" s="446"/>
      <c r="L56" s="444"/>
      <c r="M56" s="446"/>
      <c r="N56" s="453"/>
      <c r="O56" s="455"/>
      <c r="P56" s="453"/>
      <c r="Q56" s="455"/>
      <c r="R56" s="453"/>
      <c r="S56" s="455"/>
      <c r="T56" s="453"/>
      <c r="U56" s="455"/>
      <c r="V56" s="103"/>
      <c r="W56" s="25">
        <v>1035</v>
      </c>
      <c r="X56" s="14">
        <f t="shared" si="11"/>
        <v>71.932500000000005</v>
      </c>
      <c r="Y56" s="98">
        <f t="shared" si="12"/>
        <v>53132.76</v>
      </c>
      <c r="Z56" s="102" t="s">
        <v>313</v>
      </c>
      <c r="AA56" s="14" t="s">
        <v>313</v>
      </c>
      <c r="AB56" s="14" t="s">
        <v>313</v>
      </c>
      <c r="AC56" s="98" t="e">
        <f t="shared" si="13"/>
        <v>#VALUE!</v>
      </c>
      <c r="AD56" s="103"/>
      <c r="AE56" s="25"/>
      <c r="AF56" s="25"/>
      <c r="AG56" s="98">
        <f t="shared" si="14"/>
        <v>0</v>
      </c>
      <c r="AH56" s="103">
        <v>0</v>
      </c>
      <c r="AI56" s="25">
        <v>990.18</v>
      </c>
      <c r="AJ56" s="25">
        <v>68.819999999999993</v>
      </c>
      <c r="AK56" s="98">
        <f t="shared" si="15"/>
        <v>50832</v>
      </c>
      <c r="AL56" s="103">
        <v>0</v>
      </c>
      <c r="AM56" s="25">
        <v>845</v>
      </c>
      <c r="AN56" s="14">
        <f t="shared" si="16"/>
        <v>64.628840575000012</v>
      </c>
      <c r="AO56" s="98">
        <f t="shared" si="17"/>
        <v>43662.184347599999</v>
      </c>
      <c r="AP56" s="228"/>
      <c r="AQ56" s="25">
        <v>1035</v>
      </c>
      <c r="AR56" s="14">
        <f t="shared" si="18"/>
        <v>71.932500000000005</v>
      </c>
      <c r="AS56" s="98">
        <f t="shared" si="19"/>
        <v>53132.76</v>
      </c>
      <c r="AT56" s="14" t="s">
        <v>313</v>
      </c>
      <c r="AU56" s="14" t="s">
        <v>313</v>
      </c>
      <c r="AV56" s="14" t="s">
        <v>313</v>
      </c>
      <c r="AW56" s="98" t="e">
        <f t="shared" si="20"/>
        <v>#VALUE!</v>
      </c>
      <c r="AX56" s="103">
        <v>0</v>
      </c>
      <c r="AY56" s="25">
        <v>990.18</v>
      </c>
      <c r="AZ56" s="25">
        <v>68.819999999999993</v>
      </c>
      <c r="BA56" s="98">
        <f t="shared" si="21"/>
        <v>50832</v>
      </c>
      <c r="BB56" s="103">
        <v>0</v>
      </c>
      <c r="BC56" s="25">
        <v>845</v>
      </c>
      <c r="BD56" s="14">
        <f t="shared" si="22"/>
        <v>64.628840575000012</v>
      </c>
      <c r="BE56" s="98">
        <f t="shared" si="23"/>
        <v>43662.184347599999</v>
      </c>
      <c r="BF56" s="100"/>
      <c r="BG56" s="25">
        <v>1035</v>
      </c>
      <c r="BH56" s="14">
        <f t="shared" si="24"/>
        <v>71.932500000000005</v>
      </c>
      <c r="BI56" s="98">
        <f t="shared" si="25"/>
        <v>53132.76</v>
      </c>
      <c r="BJ56" s="241" t="s">
        <v>313</v>
      </c>
      <c r="BK56" s="14" t="s">
        <v>313</v>
      </c>
      <c r="BL56" s="14" t="s">
        <v>313</v>
      </c>
      <c r="BM56" s="98" t="e">
        <f t="shared" si="26"/>
        <v>#VALUE!</v>
      </c>
      <c r="BN56" s="103">
        <v>0</v>
      </c>
      <c r="BO56" s="25">
        <v>990.18</v>
      </c>
      <c r="BP56" s="25">
        <v>68.819999999999993</v>
      </c>
      <c r="BQ56" s="98">
        <f t="shared" si="27"/>
        <v>50832</v>
      </c>
      <c r="BR56" s="103">
        <v>0</v>
      </c>
      <c r="BS56" s="25">
        <v>845</v>
      </c>
      <c r="BT56" s="14">
        <f t="shared" si="28"/>
        <v>64.628840575000012</v>
      </c>
      <c r="BU56" s="98">
        <f t="shared" si="29"/>
        <v>43662.184347599999</v>
      </c>
      <c r="BV56" s="167">
        <v>1</v>
      </c>
      <c r="BW56" s="166">
        <v>1300</v>
      </c>
      <c r="BX56" s="167">
        <f t="shared" si="50"/>
        <v>176.29</v>
      </c>
      <c r="BY56" s="98">
        <f t="shared" si="51"/>
        <v>70862.92</v>
      </c>
      <c r="BZ56" s="102" t="s">
        <v>313</v>
      </c>
      <c r="CA56" s="14" t="s">
        <v>313</v>
      </c>
      <c r="CB56" s="14" t="s">
        <v>313</v>
      </c>
      <c r="CC56" s="98" t="e">
        <f t="shared" si="31"/>
        <v>#VALUE!</v>
      </c>
      <c r="CD56" s="103">
        <v>0</v>
      </c>
      <c r="CE56" s="25">
        <v>990.18</v>
      </c>
      <c r="CF56" s="25">
        <v>68.819999999999993</v>
      </c>
      <c r="CG56" s="98">
        <f t="shared" si="32"/>
        <v>50832</v>
      </c>
      <c r="CH56" s="103">
        <v>0</v>
      </c>
      <c r="CI56" s="25">
        <v>845</v>
      </c>
      <c r="CJ56" s="14">
        <f t="shared" si="33"/>
        <v>64.628840575000012</v>
      </c>
      <c r="CK56" s="98">
        <f t="shared" si="34"/>
        <v>43662.184347599999</v>
      </c>
      <c r="CL56" s="100"/>
      <c r="CM56" s="18"/>
      <c r="CN56" s="18"/>
      <c r="CO56" s="98">
        <f t="shared" si="52"/>
        <v>0</v>
      </c>
      <c r="CP56" s="100"/>
      <c r="CQ56" s="25">
        <v>1035</v>
      </c>
      <c r="CR56" s="14">
        <f t="shared" si="36"/>
        <v>71.932500000000005</v>
      </c>
      <c r="CS56" s="98">
        <f t="shared" si="37"/>
        <v>53132.76</v>
      </c>
      <c r="CT56" s="100"/>
      <c r="CU56" s="18"/>
      <c r="CV56" s="18"/>
      <c r="CW56" s="105">
        <f t="shared" si="38"/>
        <v>0</v>
      </c>
      <c r="CX56" s="102" t="s">
        <v>313</v>
      </c>
      <c r="CY56" s="14" t="s">
        <v>313</v>
      </c>
      <c r="CZ56" s="14" t="s">
        <v>313</v>
      </c>
      <c r="DA56" s="98" t="e">
        <f t="shared" si="39"/>
        <v>#VALUE!</v>
      </c>
      <c r="DB56" s="378"/>
      <c r="DC56" s="379"/>
      <c r="DD56" s="379"/>
      <c r="DE56" s="380">
        <f t="shared" si="40"/>
        <v>0</v>
      </c>
      <c r="DF56" s="103">
        <v>0</v>
      </c>
      <c r="DG56" s="25">
        <v>990.18</v>
      </c>
      <c r="DH56" s="25">
        <v>68.819999999999993</v>
      </c>
      <c r="DI56" s="98">
        <f t="shared" si="41"/>
        <v>50832</v>
      </c>
      <c r="DJ56" s="103">
        <v>0</v>
      </c>
      <c r="DK56" s="25">
        <v>845</v>
      </c>
      <c r="DL56" s="14">
        <f t="shared" si="42"/>
        <v>64.628840575000012</v>
      </c>
      <c r="DM56" s="98">
        <f t="shared" si="43"/>
        <v>43662.184347599999</v>
      </c>
      <c r="DN56" s="19"/>
      <c r="DO56" s="25">
        <v>1035</v>
      </c>
      <c r="DP56" s="14">
        <f t="shared" si="44"/>
        <v>71.932500000000005</v>
      </c>
      <c r="DQ56" s="98">
        <f t="shared" si="45"/>
        <v>53132.76</v>
      </c>
      <c r="DR56" s="102" t="s">
        <v>313</v>
      </c>
      <c r="DS56" s="14" t="s">
        <v>313</v>
      </c>
      <c r="DT56" s="14" t="s">
        <v>313</v>
      </c>
      <c r="DU56" s="98" t="e">
        <f t="shared" si="46"/>
        <v>#VALUE!</v>
      </c>
      <c r="DV56" s="103">
        <v>0</v>
      </c>
      <c r="DW56" s="25">
        <v>990.18</v>
      </c>
      <c r="DX56" s="25">
        <v>68.819999999999993</v>
      </c>
      <c r="DY56" s="98">
        <f t="shared" si="47"/>
        <v>50832</v>
      </c>
      <c r="DZ56" s="245" t="s">
        <v>313</v>
      </c>
      <c r="EA56" s="245" t="s">
        <v>313</v>
      </c>
      <c r="EB56" s="245" t="s">
        <v>313</v>
      </c>
      <c r="EC56" s="98" t="e">
        <f t="shared" si="48"/>
        <v>#VALUE!</v>
      </c>
      <c r="ED56" s="100"/>
      <c r="EE56" s="18"/>
      <c r="EF56" s="18"/>
      <c r="EG56" s="98">
        <f t="shared" si="49"/>
        <v>0</v>
      </c>
    </row>
    <row r="57" spans="1:137" s="3" customFormat="1" ht="15" customHeight="1" thickBot="1" x14ac:dyDescent="0.35">
      <c r="A57" s="495"/>
      <c r="B57" s="431" t="s">
        <v>319</v>
      </c>
      <c r="C57" s="492"/>
      <c r="D57" s="178"/>
      <c r="E57" s="39" t="s">
        <v>89</v>
      </c>
      <c r="F57" s="454"/>
      <c r="G57" s="456"/>
      <c r="H57" s="445"/>
      <c r="I57" s="447"/>
      <c r="J57" s="445"/>
      <c r="K57" s="447"/>
      <c r="L57" s="445"/>
      <c r="M57" s="447"/>
      <c r="N57" s="454"/>
      <c r="O57" s="456"/>
      <c r="P57" s="454"/>
      <c r="Q57" s="456"/>
      <c r="R57" s="454"/>
      <c r="S57" s="456"/>
      <c r="T57" s="454"/>
      <c r="U57" s="456"/>
      <c r="V57" s="103"/>
      <c r="W57" s="25">
        <v>1050</v>
      </c>
      <c r="X57" s="14">
        <f t="shared" si="11"/>
        <v>72.975000000000009</v>
      </c>
      <c r="Y57" s="98">
        <f t="shared" si="12"/>
        <v>53902.8</v>
      </c>
      <c r="Z57" s="246" t="s">
        <v>313</v>
      </c>
      <c r="AA57" s="247" t="s">
        <v>313</v>
      </c>
      <c r="AB57" s="247" t="s">
        <v>313</v>
      </c>
      <c r="AC57" s="98" t="e">
        <f t="shared" si="13"/>
        <v>#VALUE!</v>
      </c>
      <c r="AD57" s="103"/>
      <c r="AE57" s="25"/>
      <c r="AF57" s="25"/>
      <c r="AG57" s="98">
        <f t="shared" si="14"/>
        <v>0</v>
      </c>
      <c r="AH57" s="103">
        <v>0</v>
      </c>
      <c r="AI57" s="25">
        <v>1237.03</v>
      </c>
      <c r="AJ57" s="25">
        <v>85.97</v>
      </c>
      <c r="AK57" s="98">
        <f t="shared" si="15"/>
        <v>63504</v>
      </c>
      <c r="AL57" s="103">
        <v>0</v>
      </c>
      <c r="AM57" s="25">
        <v>1195</v>
      </c>
      <c r="AN57" s="14">
        <f t="shared" si="16"/>
        <v>91.398182825000006</v>
      </c>
      <c r="AO57" s="98">
        <f t="shared" si="17"/>
        <v>61747.112775599999</v>
      </c>
      <c r="AP57" s="228"/>
      <c r="AQ57" s="25">
        <v>1050</v>
      </c>
      <c r="AR57" s="14">
        <f>AQ57*0.0695</f>
        <v>72.975000000000009</v>
      </c>
      <c r="AS57" s="98">
        <f t="shared" si="19"/>
        <v>53902.8</v>
      </c>
      <c r="AT57" s="247" t="s">
        <v>313</v>
      </c>
      <c r="AU57" s="247" t="s">
        <v>313</v>
      </c>
      <c r="AV57" s="247" t="s">
        <v>313</v>
      </c>
      <c r="AW57" s="98" t="e">
        <f t="shared" si="20"/>
        <v>#VALUE!</v>
      </c>
      <c r="AX57" s="103">
        <v>0</v>
      </c>
      <c r="AY57" s="25">
        <v>1237.03</v>
      </c>
      <c r="AZ57" s="25">
        <v>85.97</v>
      </c>
      <c r="BA57" s="98">
        <f t="shared" si="21"/>
        <v>63504</v>
      </c>
      <c r="BB57" s="103">
        <v>0</v>
      </c>
      <c r="BC57" s="25">
        <v>1195</v>
      </c>
      <c r="BD57" s="14">
        <f t="shared" si="22"/>
        <v>91.398182825000006</v>
      </c>
      <c r="BE57" s="98">
        <f t="shared" si="23"/>
        <v>61747.112775599999</v>
      </c>
      <c r="BF57" s="100"/>
      <c r="BG57" s="25">
        <v>1050</v>
      </c>
      <c r="BH57" s="14">
        <f t="shared" si="24"/>
        <v>72.975000000000009</v>
      </c>
      <c r="BI57" s="98">
        <f t="shared" si="25"/>
        <v>53902.8</v>
      </c>
      <c r="BJ57" s="248" t="s">
        <v>313</v>
      </c>
      <c r="BK57" s="247" t="s">
        <v>313</v>
      </c>
      <c r="BL57" s="247" t="s">
        <v>313</v>
      </c>
      <c r="BM57" s="98" t="e">
        <f t="shared" si="26"/>
        <v>#VALUE!</v>
      </c>
      <c r="BN57" s="103">
        <v>0</v>
      </c>
      <c r="BO57" s="25">
        <v>1237.03</v>
      </c>
      <c r="BP57" s="25">
        <v>85.97</v>
      </c>
      <c r="BQ57" s="98">
        <f t="shared" si="27"/>
        <v>63504</v>
      </c>
      <c r="BR57" s="103">
        <v>0</v>
      </c>
      <c r="BS57" s="25">
        <v>1195</v>
      </c>
      <c r="BT57" s="14">
        <f t="shared" si="28"/>
        <v>91.398182825000006</v>
      </c>
      <c r="BU57" s="98">
        <f t="shared" si="29"/>
        <v>61747.112775599999</v>
      </c>
      <c r="BV57" s="167">
        <v>1</v>
      </c>
      <c r="BW57" s="166">
        <v>1400</v>
      </c>
      <c r="BX57" s="167">
        <f t="shared" si="50"/>
        <v>189.24</v>
      </c>
      <c r="BY57" s="98">
        <f t="shared" si="51"/>
        <v>76284.52</v>
      </c>
      <c r="BZ57" s="246" t="s">
        <v>313</v>
      </c>
      <c r="CA57" s="247" t="s">
        <v>313</v>
      </c>
      <c r="CB57" s="247" t="s">
        <v>313</v>
      </c>
      <c r="CC57" s="98" t="e">
        <f t="shared" si="31"/>
        <v>#VALUE!</v>
      </c>
      <c r="CD57" s="103">
        <v>0</v>
      </c>
      <c r="CE57" s="25">
        <v>1237.03</v>
      </c>
      <c r="CF57" s="25">
        <v>85.97</v>
      </c>
      <c r="CG57" s="98">
        <f t="shared" si="32"/>
        <v>63504</v>
      </c>
      <c r="CH57" s="103">
        <v>0</v>
      </c>
      <c r="CI57" s="25">
        <v>1195</v>
      </c>
      <c r="CJ57" s="14">
        <f t="shared" si="33"/>
        <v>91.398182825000006</v>
      </c>
      <c r="CK57" s="98">
        <f t="shared" si="34"/>
        <v>61747.112775599999</v>
      </c>
      <c r="CL57" s="100"/>
      <c r="CM57" s="18"/>
      <c r="CN57" s="18"/>
      <c r="CO57" s="98">
        <f t="shared" si="52"/>
        <v>0</v>
      </c>
      <c r="CP57" s="100"/>
      <c r="CQ57" s="25">
        <v>1050</v>
      </c>
      <c r="CR57" s="14">
        <f t="shared" si="36"/>
        <v>72.975000000000009</v>
      </c>
      <c r="CS57" s="98">
        <f t="shared" si="37"/>
        <v>53902.8</v>
      </c>
      <c r="CT57" s="100"/>
      <c r="CU57" s="18"/>
      <c r="CV57" s="18"/>
      <c r="CW57" s="105">
        <f t="shared" si="38"/>
        <v>0</v>
      </c>
      <c r="CX57" s="406" t="s">
        <v>313</v>
      </c>
      <c r="CY57" s="395" t="s">
        <v>313</v>
      </c>
      <c r="CZ57" s="395" t="s">
        <v>313</v>
      </c>
      <c r="DA57" s="98" t="e">
        <f t="shared" si="39"/>
        <v>#VALUE!</v>
      </c>
      <c r="DB57" s="378"/>
      <c r="DC57" s="379"/>
      <c r="DD57" s="379"/>
      <c r="DE57" s="380">
        <f t="shared" si="40"/>
        <v>0</v>
      </c>
      <c r="DF57" s="103">
        <v>0</v>
      </c>
      <c r="DG57" s="25">
        <v>1237.03</v>
      </c>
      <c r="DH57" s="25">
        <v>85.97</v>
      </c>
      <c r="DI57" s="98">
        <f t="shared" si="41"/>
        <v>63504</v>
      </c>
      <c r="DJ57" s="103">
        <v>0</v>
      </c>
      <c r="DK57" s="25">
        <v>1195</v>
      </c>
      <c r="DL57" s="14">
        <f t="shared" si="42"/>
        <v>91.398182825000006</v>
      </c>
      <c r="DM57" s="98">
        <f t="shared" si="43"/>
        <v>61747.112775599999</v>
      </c>
      <c r="DN57" s="19"/>
      <c r="DO57" s="25">
        <v>1050</v>
      </c>
      <c r="DP57" s="14">
        <f t="shared" si="44"/>
        <v>72.975000000000009</v>
      </c>
      <c r="DQ57" s="98">
        <f t="shared" si="45"/>
        <v>53902.8</v>
      </c>
      <c r="DR57" s="246" t="s">
        <v>313</v>
      </c>
      <c r="DS57" s="247" t="s">
        <v>313</v>
      </c>
      <c r="DT57" s="247" t="s">
        <v>313</v>
      </c>
      <c r="DU57" s="98" t="e">
        <f t="shared" si="46"/>
        <v>#VALUE!</v>
      </c>
      <c r="DV57" s="103">
        <v>0</v>
      </c>
      <c r="DW57" s="25">
        <v>1237.03</v>
      </c>
      <c r="DX57" s="25">
        <v>85.97</v>
      </c>
      <c r="DY57" s="98">
        <f t="shared" si="47"/>
        <v>63504</v>
      </c>
      <c r="DZ57" s="245" t="s">
        <v>313</v>
      </c>
      <c r="EA57" s="245" t="s">
        <v>313</v>
      </c>
      <c r="EB57" s="245" t="s">
        <v>313</v>
      </c>
      <c r="EC57" s="98" t="e">
        <f t="shared" si="48"/>
        <v>#VALUE!</v>
      </c>
      <c r="ED57" s="100"/>
      <c r="EE57" s="18"/>
      <c r="EF57" s="18"/>
      <c r="EG57" s="98">
        <f t="shared" si="49"/>
        <v>0</v>
      </c>
    </row>
    <row r="58" spans="1:137" s="3" customFormat="1" ht="15" customHeight="1" thickBot="1" x14ac:dyDescent="0.35">
      <c r="A58" s="496"/>
      <c r="B58" s="432"/>
      <c r="C58" s="493"/>
      <c r="D58" s="179"/>
      <c r="E58" s="180"/>
      <c r="F58" s="270"/>
      <c r="G58" s="271"/>
      <c r="H58" s="270"/>
      <c r="I58" s="271"/>
      <c r="J58" s="270"/>
      <c r="K58" s="271"/>
      <c r="L58" s="270"/>
      <c r="M58" s="271"/>
      <c r="N58" s="270"/>
      <c r="O58" s="271"/>
      <c r="P58" s="270"/>
      <c r="Q58" s="271"/>
      <c r="R58" s="270"/>
      <c r="S58" s="271"/>
      <c r="T58" s="270"/>
      <c r="U58" s="271"/>
      <c r="V58" s="80"/>
      <c r="W58" s="79"/>
      <c r="X58" s="79"/>
      <c r="Y58" s="101">
        <f>SUM(Y48+Y49+Y50+Y51+Y52+Y53+Y54+Y55+Y56+Y57)</f>
        <v>342667.8</v>
      </c>
      <c r="Z58" s="80"/>
      <c r="AA58" s="79"/>
      <c r="AB58" s="79"/>
      <c r="AC58" s="253" t="s">
        <v>313</v>
      </c>
      <c r="AD58" s="80"/>
      <c r="AE58" s="79"/>
      <c r="AF58" s="79"/>
      <c r="AG58" s="101"/>
      <c r="AH58" s="80"/>
      <c r="AI58" s="79"/>
      <c r="AJ58" s="79"/>
      <c r="AK58" s="101">
        <f>SUM(AK48+AK49+AK50+AK51+AK52+AK53+AK54+AK55+AK56+AK57)</f>
        <v>391872</v>
      </c>
      <c r="AL58" s="80"/>
      <c r="AM58" s="79"/>
      <c r="AN58" s="79"/>
      <c r="AO58" s="314">
        <f>SUM(AO48+AO49+AO50+AO51+AO52+AO53+AO54+AO55+AO56+AO57)</f>
        <v>306307.01634624001</v>
      </c>
      <c r="AP58" s="80"/>
      <c r="AQ58" s="79"/>
      <c r="AR58" s="79"/>
      <c r="AS58" s="101">
        <f>SUM(AS48+AS49+AS50+AS51+AS52+AS53+AS54+AS55+AS56+AS57)</f>
        <v>342667.8</v>
      </c>
      <c r="AT58" s="80"/>
      <c r="AU58" s="79"/>
      <c r="AV58" s="79"/>
      <c r="AW58" s="253" t="s">
        <v>313</v>
      </c>
      <c r="AX58" s="80"/>
      <c r="AY58" s="79"/>
      <c r="AZ58" s="79"/>
      <c r="BA58" s="101">
        <f>SUM(BA48+BA49+BA50+BA51+BA52+BA53+BA54+BA55+BA56+BA57)</f>
        <v>391872</v>
      </c>
      <c r="BB58" s="80"/>
      <c r="BC58" s="79"/>
      <c r="BD58" s="79"/>
      <c r="BE58" s="314">
        <f>SUM(BE48+BE49+BE50+BE51+BE52+BE53+BE54+BE55+BE56+BE57)</f>
        <v>306307.01634624001</v>
      </c>
      <c r="BF58" s="11"/>
      <c r="BG58" s="79"/>
      <c r="BH58" s="79"/>
      <c r="BI58" s="101">
        <f>SUM(BI48+BI49+BI50+BI51+BI52+BI53+BI54+BI55+BI56+BI57)</f>
        <v>342667.8</v>
      </c>
      <c r="BJ58" s="11"/>
      <c r="BK58" s="12"/>
      <c r="BL58" s="12"/>
      <c r="BM58" s="253" t="s">
        <v>313</v>
      </c>
      <c r="BN58" s="11"/>
      <c r="BO58" s="12"/>
      <c r="BP58" s="12"/>
      <c r="BQ58" s="101">
        <f>SUM(BQ48+BQ49+BQ50+BQ51+BQ52+BQ53+BQ54+BQ55+BQ56+BQ57)</f>
        <v>391872</v>
      </c>
      <c r="BR58" s="11"/>
      <c r="BS58" s="12"/>
      <c r="BT58" s="12"/>
      <c r="BU58" s="314">
        <f>SUM(BU48+BU49+BU50+BU51+BU52+BU53+BU54+BU55+BU56+BU57)</f>
        <v>306307.01634624001</v>
      </c>
      <c r="BV58" s="11"/>
      <c r="BW58" s="12"/>
      <c r="BX58" s="12"/>
      <c r="BY58" s="101">
        <f>SUM(BY48+BY49+BY50+BY51+BY52+BY53+BY54+BY55+BY56+BY57)</f>
        <v>477940.12</v>
      </c>
      <c r="BZ58" s="11"/>
      <c r="CA58" s="12"/>
      <c r="CB58" s="12"/>
      <c r="CC58" s="253" t="s">
        <v>313</v>
      </c>
      <c r="CD58" s="11"/>
      <c r="CE58" s="12"/>
      <c r="CF58" s="12"/>
      <c r="CG58" s="101">
        <f>SUM(CG48+CG49+CG50+CG51+CG52+CG53+CG54+CG55+CG56+CG57)</f>
        <v>391872</v>
      </c>
      <c r="CH58" s="11"/>
      <c r="CI58" s="12"/>
      <c r="CJ58" s="12"/>
      <c r="CK58" s="314">
        <f>SUM(CK48+CK49+CK50+CK51+CK52+CK53+CK54+CK55+CK56+CK57)</f>
        <v>306307.01634624001</v>
      </c>
      <c r="CL58" s="11"/>
      <c r="CM58" s="12"/>
      <c r="CN58" s="12"/>
      <c r="CO58" s="101"/>
      <c r="CP58" s="11"/>
      <c r="CQ58" s="79"/>
      <c r="CR58" s="192"/>
      <c r="CS58" s="101">
        <f>SUM(CS48+CS49+CS50+CS51+CS52+CS53+CS54+CS55+CS56+CS57)</f>
        <v>342667.8</v>
      </c>
      <c r="CT58" s="11"/>
      <c r="CU58" s="12"/>
      <c r="CV58" s="193"/>
      <c r="CW58" s="71"/>
      <c r="CX58" s="11"/>
      <c r="CY58" s="12"/>
      <c r="CZ58" s="193"/>
      <c r="DA58" s="253" t="s">
        <v>313</v>
      </c>
      <c r="DB58" s="11"/>
      <c r="DC58" s="12"/>
      <c r="DD58" s="193"/>
      <c r="DE58" s="377" t="s">
        <v>320</v>
      </c>
      <c r="DF58" s="11"/>
      <c r="DG58" s="12"/>
      <c r="DH58" s="193"/>
      <c r="DI58" s="101">
        <f>SUM(DI48+DI49+DI50+DI51+DI52+DI53+DI54+DI55+DI56+DI57)</f>
        <v>391872</v>
      </c>
      <c r="DJ58" s="11"/>
      <c r="DK58" s="12"/>
      <c r="DL58" s="193"/>
      <c r="DM58" s="314">
        <f>SUM(DM48+DM49+DM50+DM51+DM52+DM53+DM54+DM55+DM56+DM57)</f>
        <v>306307.01634624001</v>
      </c>
      <c r="DN58" s="109"/>
      <c r="DO58" s="79"/>
      <c r="DP58" s="79"/>
      <c r="DQ58" s="101">
        <f>SUM(DQ48+DQ49+DQ50+DQ51+DQ52+DQ53+DQ54+DQ55+DQ56+DQ57)</f>
        <v>342667.8</v>
      </c>
      <c r="DR58" s="109"/>
      <c r="DS58" s="110"/>
      <c r="DT58" s="110"/>
      <c r="DU58" s="253" t="s">
        <v>313</v>
      </c>
      <c r="DV58" s="109"/>
      <c r="DW58" s="110"/>
      <c r="DX58" s="110"/>
      <c r="DY58" s="101">
        <f>SUM(DY48+DY49+DY50+DY51+DY52+DY53+DY54+DY55+DY56+DY57)</f>
        <v>391872</v>
      </c>
      <c r="DZ58" s="109"/>
      <c r="EA58" s="110"/>
      <c r="EB58" s="110"/>
      <c r="EC58" s="253" t="s">
        <v>313</v>
      </c>
      <c r="ED58" s="11"/>
      <c r="EE58" s="12"/>
      <c r="EF58" s="12"/>
      <c r="EG58" s="101"/>
    </row>
    <row r="59" spans="1:137" ht="15" customHeight="1" thickBot="1" x14ac:dyDescent="0.35">
      <c r="A59" s="7"/>
      <c r="B59" s="4"/>
      <c r="C59" s="23"/>
      <c r="D59" s="5" t="s">
        <v>90</v>
      </c>
      <c r="E59" s="255"/>
      <c r="F59" s="50"/>
      <c r="G59" s="269"/>
      <c r="H59" s="50"/>
      <c r="I59" s="269"/>
      <c r="J59" s="50"/>
      <c r="K59" s="269"/>
      <c r="L59" s="50"/>
      <c r="M59" s="269"/>
      <c r="N59" s="50"/>
      <c r="O59" s="269"/>
      <c r="P59" s="50"/>
      <c r="Q59" s="269"/>
      <c r="R59" s="50"/>
      <c r="S59" s="269"/>
      <c r="T59" s="50"/>
      <c r="U59" s="269"/>
      <c r="V59" s="51"/>
      <c r="W59" s="52"/>
      <c r="X59" s="52"/>
      <c r="Y59" s="53"/>
      <c r="Z59" s="51"/>
      <c r="AA59" s="52"/>
      <c r="AB59" s="52"/>
      <c r="AC59" s="53"/>
      <c r="AD59" s="51"/>
      <c r="AE59" s="52"/>
      <c r="AF59" s="52"/>
      <c r="AG59" s="53"/>
      <c r="AH59" s="51"/>
      <c r="AI59" s="52"/>
      <c r="AJ59" s="52"/>
      <c r="AK59" s="53"/>
      <c r="AL59" s="51"/>
      <c r="AM59" s="52"/>
      <c r="AN59" s="52"/>
      <c r="AO59" s="53"/>
      <c r="AP59" s="51"/>
      <c r="AQ59" s="52"/>
      <c r="AR59" s="52"/>
      <c r="AS59" s="53"/>
      <c r="AT59" s="51"/>
      <c r="AU59" s="52"/>
      <c r="AV59" s="52"/>
      <c r="AW59" s="53"/>
      <c r="AX59" s="51"/>
      <c r="AY59" s="52"/>
      <c r="AZ59" s="52"/>
      <c r="BA59" s="53"/>
      <c r="BB59" s="51"/>
      <c r="BC59" s="52"/>
      <c r="BD59" s="52"/>
      <c r="BE59" s="53"/>
      <c r="BF59" s="51"/>
      <c r="BG59" s="52"/>
      <c r="BH59" s="52"/>
      <c r="BI59" s="53"/>
      <c r="BJ59" s="51"/>
      <c r="BK59" s="52"/>
      <c r="BL59" s="52"/>
      <c r="BM59" s="53"/>
      <c r="BN59" s="51"/>
      <c r="BO59" s="52"/>
      <c r="BP59" s="52"/>
      <c r="BQ59" s="53"/>
      <c r="BR59" s="51"/>
      <c r="BS59" s="52"/>
      <c r="BT59" s="52"/>
      <c r="BU59" s="53"/>
      <c r="BV59" s="51"/>
      <c r="BW59" s="52"/>
      <c r="BX59" s="52"/>
      <c r="BY59" s="53"/>
      <c r="BZ59" s="51"/>
      <c r="CA59" s="52"/>
      <c r="CB59" s="52"/>
      <c r="CC59" s="53"/>
      <c r="CD59" s="51"/>
      <c r="CE59" s="52"/>
      <c r="CF59" s="52"/>
      <c r="CG59" s="53"/>
      <c r="CH59" s="51"/>
      <c r="CI59" s="52"/>
      <c r="CJ59" s="52"/>
      <c r="CK59" s="53"/>
      <c r="CL59" s="51"/>
      <c r="CM59" s="52"/>
      <c r="CN59" s="52"/>
      <c r="CO59" s="53"/>
      <c r="CP59" s="51"/>
      <c r="CQ59" s="52"/>
      <c r="CR59" s="54"/>
      <c r="CS59" s="55"/>
      <c r="CT59" s="51"/>
      <c r="CU59" s="52"/>
      <c r="CV59" s="54"/>
      <c r="CW59" s="72"/>
      <c r="CX59" s="51"/>
      <c r="CY59" s="52"/>
      <c r="CZ59" s="54"/>
      <c r="DA59" s="55"/>
      <c r="DB59" s="51"/>
      <c r="DC59" s="52"/>
      <c r="DD59" s="54"/>
      <c r="DE59" s="55"/>
      <c r="DF59" s="51"/>
      <c r="DG59" s="52"/>
      <c r="DH59" s="54"/>
      <c r="DI59" s="55"/>
      <c r="DJ59" s="51"/>
      <c r="DK59" s="52"/>
      <c r="DL59" s="54"/>
      <c r="DM59" s="55"/>
      <c r="DN59" s="56"/>
      <c r="DO59" s="53"/>
      <c r="DP59" s="52"/>
      <c r="DQ59" s="53"/>
      <c r="DR59" s="56"/>
      <c r="DS59" s="53"/>
      <c r="DT59" s="52"/>
      <c r="DU59" s="53"/>
      <c r="DV59" s="56"/>
      <c r="DW59" s="53"/>
      <c r="DX59" s="52"/>
      <c r="DY59" s="53"/>
      <c r="DZ59" s="56"/>
      <c r="EA59" s="53"/>
      <c r="EB59" s="52"/>
      <c r="EC59" s="53"/>
      <c r="ED59" s="302"/>
      <c r="EE59" s="303"/>
      <c r="EF59" s="304"/>
      <c r="EG59" s="53"/>
    </row>
    <row r="60" spans="1:137" s="3" customFormat="1" ht="15" customHeight="1" x14ac:dyDescent="0.3">
      <c r="A60" s="494">
        <v>8</v>
      </c>
      <c r="B60" s="486" t="s">
        <v>92</v>
      </c>
      <c r="C60" s="491"/>
      <c r="D60" s="86" t="s">
        <v>93</v>
      </c>
      <c r="E60" s="85"/>
      <c r="F60" s="259"/>
      <c r="G60" s="260"/>
      <c r="H60" s="259"/>
      <c r="I60" s="260"/>
      <c r="J60" s="259"/>
      <c r="K60" s="260"/>
      <c r="L60" s="259"/>
      <c r="M60" s="260"/>
      <c r="N60" s="259"/>
      <c r="O60" s="260"/>
      <c r="P60" s="259"/>
      <c r="Q60" s="260"/>
      <c r="R60" s="259"/>
      <c r="S60" s="260"/>
      <c r="T60" s="259"/>
      <c r="U60" s="260"/>
      <c r="V60" s="8"/>
      <c r="W60" s="9"/>
      <c r="X60" s="9"/>
      <c r="Y60" s="10"/>
      <c r="Z60" s="8"/>
      <c r="AA60" s="9"/>
      <c r="AB60" s="9"/>
      <c r="AC60" s="10"/>
      <c r="AD60" s="8"/>
      <c r="AE60" s="9"/>
      <c r="AF60" s="9"/>
      <c r="AG60" s="10"/>
      <c r="AH60" s="468" t="s">
        <v>317</v>
      </c>
      <c r="AI60" s="469"/>
      <c r="AJ60" s="469"/>
      <c r="AK60" s="470"/>
      <c r="AL60" s="8"/>
      <c r="AM60" s="9"/>
      <c r="AN60" s="9"/>
      <c r="AO60" s="10"/>
      <c r="AP60" s="8"/>
      <c r="AQ60" s="9"/>
      <c r="AR60" s="9"/>
      <c r="AS60" s="10"/>
      <c r="AT60" s="8"/>
      <c r="AU60" s="9"/>
      <c r="AV60" s="9"/>
      <c r="AW60" s="10"/>
      <c r="AX60" s="8"/>
      <c r="AY60" s="9"/>
      <c r="AZ60" s="9"/>
      <c r="BA60" s="10"/>
      <c r="BB60" s="8"/>
      <c r="BC60" s="9"/>
      <c r="BD60" s="9"/>
      <c r="BE60" s="10"/>
      <c r="BF60" s="8"/>
      <c r="BG60" s="9"/>
      <c r="BH60" s="9"/>
      <c r="BI60" s="10"/>
      <c r="BJ60" s="8"/>
      <c r="BK60" s="9"/>
      <c r="BL60" s="9"/>
      <c r="BM60" s="10"/>
      <c r="BN60" s="8"/>
      <c r="BO60" s="9"/>
      <c r="BP60" s="9"/>
      <c r="BQ60" s="10"/>
      <c r="BR60" s="8"/>
      <c r="BS60" s="9"/>
      <c r="BT60" s="9"/>
      <c r="BU60" s="10"/>
      <c r="BV60" s="8"/>
      <c r="BW60" s="9"/>
      <c r="BX60" s="9"/>
      <c r="BY60" s="10"/>
      <c r="BZ60" s="8"/>
      <c r="CA60" s="9"/>
      <c r="CB60" s="9"/>
      <c r="CC60" s="10"/>
      <c r="CD60" s="8"/>
      <c r="CE60" s="9"/>
      <c r="CF60" s="9"/>
      <c r="CG60" s="10"/>
      <c r="CH60" s="8"/>
      <c r="CI60" s="9"/>
      <c r="CJ60" s="9"/>
      <c r="CK60" s="10"/>
      <c r="CL60" s="8"/>
      <c r="CM60" s="9"/>
      <c r="CN60" s="9"/>
      <c r="CO60" s="10"/>
      <c r="CP60" s="8"/>
      <c r="CQ60" s="9"/>
      <c r="CR60" s="9"/>
      <c r="CS60" s="10"/>
      <c r="CT60" s="8"/>
      <c r="CU60" s="9"/>
      <c r="CV60" s="9"/>
      <c r="CW60" s="9"/>
      <c r="CX60" s="386"/>
      <c r="CY60" s="387"/>
      <c r="CZ60" s="387"/>
      <c r="DA60" s="388"/>
      <c r="DB60" s="8"/>
      <c r="DC60" s="9"/>
      <c r="DD60" s="9"/>
      <c r="DE60" s="10"/>
      <c r="DF60" s="8"/>
      <c r="DG60" s="9"/>
      <c r="DH60" s="9"/>
      <c r="DI60" s="10"/>
      <c r="DJ60" s="8"/>
      <c r="DK60" s="9"/>
      <c r="DL60" s="9"/>
      <c r="DM60" s="10"/>
      <c r="DN60" s="8"/>
      <c r="DO60" s="9"/>
      <c r="DP60" s="9"/>
      <c r="DQ60" s="10"/>
      <c r="DR60" s="8"/>
      <c r="DS60" s="9"/>
      <c r="DT60" s="9"/>
      <c r="DU60" s="10"/>
      <c r="DV60" s="8"/>
      <c r="DW60" s="9"/>
      <c r="DX60" s="9"/>
      <c r="DY60" s="10"/>
      <c r="DZ60" s="8"/>
      <c r="EA60" s="9"/>
      <c r="EB60" s="9"/>
      <c r="EC60" s="10"/>
      <c r="ED60" s="8"/>
      <c r="EE60" s="9"/>
      <c r="EF60" s="9"/>
      <c r="EG60" s="10"/>
    </row>
    <row r="61" spans="1:137" s="3" customFormat="1" ht="15" customHeight="1" x14ac:dyDescent="0.3">
      <c r="A61" s="495"/>
      <c r="B61" s="487"/>
      <c r="C61" s="492"/>
      <c r="D61" s="33" t="s">
        <v>93</v>
      </c>
      <c r="E61" s="36" t="s">
        <v>32</v>
      </c>
      <c r="F61" s="445" t="s">
        <v>38</v>
      </c>
      <c r="G61" s="450" t="s">
        <v>37</v>
      </c>
      <c r="H61" s="445" t="s">
        <v>38</v>
      </c>
      <c r="I61" s="450" t="s">
        <v>37</v>
      </c>
      <c r="J61" s="454" t="s">
        <v>322</v>
      </c>
      <c r="K61" s="440" t="s">
        <v>325</v>
      </c>
      <c r="L61" s="445" t="s">
        <v>38</v>
      </c>
      <c r="M61" s="450" t="s">
        <v>37</v>
      </c>
      <c r="N61" s="445" t="s">
        <v>38</v>
      </c>
      <c r="O61" s="450" t="s">
        <v>37</v>
      </c>
      <c r="P61" s="454" t="s">
        <v>322</v>
      </c>
      <c r="Q61" s="440" t="s">
        <v>325</v>
      </c>
      <c r="R61" s="454" t="s">
        <v>38</v>
      </c>
      <c r="S61" s="440" t="s">
        <v>37</v>
      </c>
      <c r="T61" s="454" t="s">
        <v>38</v>
      </c>
      <c r="U61" s="440" t="s">
        <v>37</v>
      </c>
      <c r="V61" s="102"/>
      <c r="W61" s="14"/>
      <c r="X61" s="14"/>
      <c r="Y61" s="15">
        <f>V61+(W61*48)+(X61*48)</f>
        <v>0</v>
      </c>
      <c r="Z61" s="241">
        <v>0</v>
      </c>
      <c r="AA61" s="14">
        <v>586.53</v>
      </c>
      <c r="AB61" s="14">
        <v>0</v>
      </c>
      <c r="AC61" s="15">
        <f>Z61+(AA61*48)+(AB61*48)</f>
        <v>28153.439999999999</v>
      </c>
      <c r="AD61" s="102"/>
      <c r="AE61" s="14"/>
      <c r="AF61" s="14"/>
      <c r="AG61" s="15">
        <f>AD61+(AE61*48)+(AF61*48)</f>
        <v>0</v>
      </c>
      <c r="AH61" s="102"/>
      <c r="AI61" s="14"/>
      <c r="AJ61" s="14"/>
      <c r="AK61" s="15">
        <f>AH61+(AI61*48)+(AJ61*48)</f>
        <v>0</v>
      </c>
      <c r="AL61" s="245" t="s">
        <v>313</v>
      </c>
      <c r="AM61" s="245" t="s">
        <v>313</v>
      </c>
      <c r="AN61" s="245" t="s">
        <v>313</v>
      </c>
      <c r="AO61" s="15" t="e">
        <f>AL61+(AM61*48)+(AN61*48)</f>
        <v>#VALUE!</v>
      </c>
      <c r="AP61" s="227"/>
      <c r="AQ61" s="25"/>
      <c r="AR61" s="22"/>
      <c r="AS61" s="15">
        <f>AP61+(AQ61*48)+(AR61*48)</f>
        <v>0</v>
      </c>
      <c r="AT61" s="14">
        <v>0</v>
      </c>
      <c r="AU61" s="14">
        <v>586.53</v>
      </c>
      <c r="AV61" s="14">
        <v>0</v>
      </c>
      <c r="AW61" s="15">
        <f>AT61+(AU61*48)+(AV61*48)</f>
        <v>28153.439999999999</v>
      </c>
      <c r="AX61" s="227"/>
      <c r="AY61" s="25"/>
      <c r="AZ61" s="22"/>
      <c r="BA61" s="15">
        <f>AX61+(AY61*48)+(AZ61*48)</f>
        <v>0</v>
      </c>
      <c r="BB61" s="245" t="s">
        <v>313</v>
      </c>
      <c r="BC61" s="245" t="s">
        <v>313</v>
      </c>
      <c r="BD61" s="245" t="s">
        <v>313</v>
      </c>
      <c r="BE61" s="15" t="e">
        <f>BB61+(BC61*48)+(BD61*48)</f>
        <v>#VALUE!</v>
      </c>
      <c r="BF61" s="16"/>
      <c r="BG61" s="17"/>
      <c r="BH61" s="17"/>
      <c r="BI61" s="15">
        <f>BF61+(BG61*48)+(BH61*48)</f>
        <v>0</v>
      </c>
      <c r="BJ61" s="241" t="s">
        <v>313</v>
      </c>
      <c r="BK61" s="14" t="s">
        <v>313</v>
      </c>
      <c r="BL61" s="14" t="s">
        <v>313</v>
      </c>
      <c r="BM61" s="15" t="e">
        <f>BJ61+(BK61*48)+(BL61*48)</f>
        <v>#VALUE!</v>
      </c>
      <c r="BN61" s="16"/>
      <c r="BO61" s="17"/>
      <c r="BP61" s="17"/>
      <c r="BQ61" s="15">
        <f>BN61+(BO61*48)+(BP61*48)</f>
        <v>0</v>
      </c>
      <c r="BR61" s="245" t="s">
        <v>313</v>
      </c>
      <c r="BS61" s="245" t="s">
        <v>313</v>
      </c>
      <c r="BT61" s="245" t="s">
        <v>313</v>
      </c>
      <c r="BU61" s="15" t="e">
        <f>BR61+(BS61*48)+(BT61*48)</f>
        <v>#VALUE!</v>
      </c>
      <c r="BV61" s="16"/>
      <c r="BW61" s="17"/>
      <c r="BX61" s="17"/>
      <c r="BY61" s="15">
        <f>BV61+(BW61*48)+(BX61*48)</f>
        <v>0</v>
      </c>
      <c r="BZ61" s="241">
        <v>0</v>
      </c>
      <c r="CA61" s="14">
        <v>586.53</v>
      </c>
      <c r="CB61" s="14">
        <v>0</v>
      </c>
      <c r="CC61" s="15">
        <f>BZ61+(CA61*48)+(CB61*48)</f>
        <v>28153.439999999999</v>
      </c>
      <c r="CD61" s="16"/>
      <c r="CE61" s="17"/>
      <c r="CF61" s="17"/>
      <c r="CG61" s="15">
        <f>CD61+(CE61*48)+(CF61*48)</f>
        <v>0</v>
      </c>
      <c r="CH61" s="245" t="s">
        <v>313</v>
      </c>
      <c r="CI61" s="245" t="s">
        <v>313</v>
      </c>
      <c r="CJ61" s="245" t="s">
        <v>313</v>
      </c>
      <c r="CK61" s="15" t="e">
        <f>CH61+(CI61*48)+(CJ61*48)</f>
        <v>#VALUE!</v>
      </c>
      <c r="CL61" s="16"/>
      <c r="CM61" s="17"/>
      <c r="CN61" s="17"/>
      <c r="CO61" s="15">
        <f>CL61+(CM61*48)+(CN61*48)</f>
        <v>0</v>
      </c>
      <c r="CP61" s="16"/>
      <c r="CQ61" s="17"/>
      <c r="CR61" s="18"/>
      <c r="CS61" s="15">
        <f>CP61+(CQ61*48)+(CR61*48)</f>
        <v>0</v>
      </c>
      <c r="CT61" s="16"/>
      <c r="CU61" s="17"/>
      <c r="CV61" s="18"/>
      <c r="CW61" s="21">
        <f>CT61+(CU61*48)+(CV61*48)</f>
        <v>0</v>
      </c>
      <c r="CX61" s="405">
        <v>0</v>
      </c>
      <c r="CY61" s="391">
        <v>586.53</v>
      </c>
      <c r="CZ61" s="391">
        <v>0</v>
      </c>
      <c r="DA61" s="392">
        <f>CX61+(CY61*48)+(CZ61*48)</f>
        <v>28153.439999999999</v>
      </c>
      <c r="DB61" s="16"/>
      <c r="DC61" s="17"/>
      <c r="DD61" s="18"/>
      <c r="DE61" s="15">
        <f>DB61+(DC61*48)+(DD61*48)</f>
        <v>0</v>
      </c>
      <c r="DF61" s="16"/>
      <c r="DG61" s="17"/>
      <c r="DH61" s="18"/>
      <c r="DI61" s="15">
        <f>DF61+(DG61*48)+(DH61*48)</f>
        <v>0</v>
      </c>
      <c r="DJ61" s="245" t="s">
        <v>313</v>
      </c>
      <c r="DK61" s="245" t="s">
        <v>313</v>
      </c>
      <c r="DL61" s="245" t="s">
        <v>313</v>
      </c>
      <c r="DM61" s="15" t="e">
        <f>DJ61+(DK61*48)+(DL61*48)</f>
        <v>#VALUE!</v>
      </c>
      <c r="DN61" s="19"/>
      <c r="DO61" s="20"/>
      <c r="DP61" s="20"/>
      <c r="DQ61" s="15">
        <f>DN61+(DO61*48)+(DP61*48)</f>
        <v>0</v>
      </c>
      <c r="DR61" s="241">
        <v>0</v>
      </c>
      <c r="DS61" s="14">
        <v>586.53</v>
      </c>
      <c r="DT61" s="14">
        <v>0</v>
      </c>
      <c r="DU61" s="15">
        <f>DR61+(DS61*48)+(DT61*48)</f>
        <v>28153.439999999999</v>
      </c>
      <c r="DV61" s="19"/>
      <c r="DW61" s="20"/>
      <c r="DX61" s="20"/>
      <c r="DY61" s="15">
        <f>DV61+(DW61*48)+(DX61*48)</f>
        <v>0</v>
      </c>
      <c r="DZ61" s="245" t="s">
        <v>313</v>
      </c>
      <c r="EA61" s="245" t="s">
        <v>313</v>
      </c>
      <c r="EB61" s="245" t="s">
        <v>313</v>
      </c>
      <c r="EC61" s="15" t="e">
        <f>DZ61+(EA61*48)+(EB61*48)</f>
        <v>#VALUE!</v>
      </c>
      <c r="ED61" s="100"/>
      <c r="EE61" s="18"/>
      <c r="EF61" s="18"/>
      <c r="EG61" s="15">
        <f>ED61+(EE61*48)+(EF61*48)</f>
        <v>0</v>
      </c>
    </row>
    <row r="62" spans="1:137" s="3" customFormat="1" ht="15" customHeight="1" x14ac:dyDescent="0.3">
      <c r="A62" s="495"/>
      <c r="B62" s="487"/>
      <c r="C62" s="492"/>
      <c r="D62" s="34" t="s">
        <v>94</v>
      </c>
      <c r="E62" s="39" t="s">
        <v>48</v>
      </c>
      <c r="F62" s="452"/>
      <c r="G62" s="451"/>
      <c r="H62" s="452"/>
      <c r="I62" s="451"/>
      <c r="J62" s="462"/>
      <c r="K62" s="441"/>
      <c r="L62" s="452"/>
      <c r="M62" s="451"/>
      <c r="N62" s="452"/>
      <c r="O62" s="451"/>
      <c r="P62" s="462"/>
      <c r="Q62" s="441"/>
      <c r="R62" s="462"/>
      <c r="S62" s="441"/>
      <c r="T62" s="462"/>
      <c r="U62" s="441"/>
      <c r="V62" s="102"/>
      <c r="W62" s="14"/>
      <c r="X62" s="14"/>
      <c r="Y62" s="15">
        <f>V62+(W62*48)+(X62*48)</f>
        <v>0</v>
      </c>
      <c r="Z62" s="241">
        <v>0</v>
      </c>
      <c r="AA62" s="14">
        <v>727.78</v>
      </c>
      <c r="AB62" s="14">
        <v>0</v>
      </c>
      <c r="AC62" s="15">
        <f>Z62+(AA62*48)+(AB62*48)</f>
        <v>34933.440000000002</v>
      </c>
      <c r="AD62" s="102"/>
      <c r="AE62" s="14"/>
      <c r="AF62" s="14"/>
      <c r="AG62" s="15">
        <f>AD62+(AE62*48)+(AF62*48)</f>
        <v>0</v>
      </c>
      <c r="AH62" s="102"/>
      <c r="AI62" s="14"/>
      <c r="AJ62" s="14"/>
      <c r="AK62" s="15">
        <f>AH62+(AI62*48)+(AJ62*48)</f>
        <v>0</v>
      </c>
      <c r="AL62" s="245" t="s">
        <v>313</v>
      </c>
      <c r="AM62" s="245" t="s">
        <v>313</v>
      </c>
      <c r="AN62" s="245" t="s">
        <v>313</v>
      </c>
      <c r="AO62" s="15" t="e">
        <f>AL62+(AM62*48)+(AN62*48)</f>
        <v>#VALUE!</v>
      </c>
      <c r="AP62" s="227"/>
      <c r="AQ62" s="14"/>
      <c r="AR62" s="22"/>
      <c r="AS62" s="15">
        <f>AP62+(AQ62*48)+(AR62*48)</f>
        <v>0</v>
      </c>
      <c r="AT62" s="14">
        <v>0</v>
      </c>
      <c r="AU62" s="14">
        <v>727.78</v>
      </c>
      <c r="AV62" s="14">
        <v>0</v>
      </c>
      <c r="AW62" s="15">
        <f>AT62+(AU62*48)+(AV62*48)</f>
        <v>34933.440000000002</v>
      </c>
      <c r="AX62" s="227"/>
      <c r="AY62" s="14"/>
      <c r="AZ62" s="22"/>
      <c r="BA62" s="15">
        <f>AX62+(AY62*48)+(AZ62*48)</f>
        <v>0</v>
      </c>
      <c r="BB62" s="245" t="s">
        <v>313</v>
      </c>
      <c r="BC62" s="245" t="s">
        <v>313</v>
      </c>
      <c r="BD62" s="245" t="s">
        <v>313</v>
      </c>
      <c r="BE62" s="15" t="e">
        <f>BB62+(BC62*48)+(BD62*48)</f>
        <v>#VALUE!</v>
      </c>
      <c r="BF62" s="16"/>
      <c r="BG62" s="17"/>
      <c r="BH62" s="17"/>
      <c r="BI62" s="15">
        <f>BF62+(BG62*48)+(BH62*48)</f>
        <v>0</v>
      </c>
      <c r="BJ62" s="241" t="s">
        <v>313</v>
      </c>
      <c r="BK62" s="14" t="s">
        <v>313</v>
      </c>
      <c r="BL62" s="14" t="s">
        <v>313</v>
      </c>
      <c r="BM62" s="15" t="e">
        <f>BJ62+(BK62*48)+(BL62*48)</f>
        <v>#VALUE!</v>
      </c>
      <c r="BN62" s="16"/>
      <c r="BO62" s="17"/>
      <c r="BP62" s="17"/>
      <c r="BQ62" s="15">
        <f>BN62+(BO62*48)+(BP62*48)</f>
        <v>0</v>
      </c>
      <c r="BR62" s="245" t="s">
        <v>313</v>
      </c>
      <c r="BS62" s="245" t="s">
        <v>313</v>
      </c>
      <c r="BT62" s="245" t="s">
        <v>313</v>
      </c>
      <c r="BU62" s="15" t="e">
        <f>BR62+(BS62*48)+(BT62*48)</f>
        <v>#VALUE!</v>
      </c>
      <c r="BV62" s="16"/>
      <c r="BW62" s="17"/>
      <c r="BX62" s="17"/>
      <c r="BY62" s="15">
        <f>BV62+(BW62*48)+(BX62*48)</f>
        <v>0</v>
      </c>
      <c r="BZ62" s="241">
        <v>0</v>
      </c>
      <c r="CA62" s="14">
        <v>727.78</v>
      </c>
      <c r="CB62" s="14">
        <v>0</v>
      </c>
      <c r="CC62" s="15">
        <f>BZ62+(CA62*48)+(CB62*48)</f>
        <v>34933.440000000002</v>
      </c>
      <c r="CD62" s="16"/>
      <c r="CE62" s="17"/>
      <c r="CF62" s="17"/>
      <c r="CG62" s="15">
        <f>CD62+(CE62*48)+(CF62*48)</f>
        <v>0</v>
      </c>
      <c r="CH62" s="245" t="s">
        <v>313</v>
      </c>
      <c r="CI62" s="245" t="s">
        <v>313</v>
      </c>
      <c r="CJ62" s="245" t="s">
        <v>313</v>
      </c>
      <c r="CK62" s="15" t="e">
        <f>CH62+(CI62*48)+(CJ62*48)</f>
        <v>#VALUE!</v>
      </c>
      <c r="CL62" s="16"/>
      <c r="CM62" s="17"/>
      <c r="CN62" s="17"/>
      <c r="CO62" s="15">
        <f>CL62+(CM62*48)+(CN62*48)</f>
        <v>0</v>
      </c>
      <c r="CP62" s="16"/>
      <c r="CQ62" s="17"/>
      <c r="CR62" s="18"/>
      <c r="CS62" s="15">
        <f>CP62+(CQ62*48)+(CR62*48)</f>
        <v>0</v>
      </c>
      <c r="CT62" s="16"/>
      <c r="CU62" s="17"/>
      <c r="CV62" s="18"/>
      <c r="CW62" s="21">
        <f>CT62+(CU62*48)+(CV62*48)</f>
        <v>0</v>
      </c>
      <c r="CX62" s="405">
        <v>0</v>
      </c>
      <c r="CY62" s="391">
        <v>727.78</v>
      </c>
      <c r="CZ62" s="391">
        <v>0</v>
      </c>
      <c r="DA62" s="392">
        <f>CX62+(CY62*48)+(CZ62*48)</f>
        <v>34933.440000000002</v>
      </c>
      <c r="DB62" s="16"/>
      <c r="DC62" s="17"/>
      <c r="DD62" s="18"/>
      <c r="DE62" s="15">
        <f>DB62+(DC62*48)+(DD62*48)</f>
        <v>0</v>
      </c>
      <c r="DF62" s="16"/>
      <c r="DG62" s="17"/>
      <c r="DH62" s="18"/>
      <c r="DI62" s="15">
        <f>DF62+(DG62*48)+(DH62*48)</f>
        <v>0</v>
      </c>
      <c r="DJ62" s="245" t="s">
        <v>313</v>
      </c>
      <c r="DK62" s="245" t="s">
        <v>313</v>
      </c>
      <c r="DL62" s="245" t="s">
        <v>313</v>
      </c>
      <c r="DM62" s="15" t="e">
        <f>DJ62+(DK62*48)+(DL62*48)</f>
        <v>#VALUE!</v>
      </c>
      <c r="DN62" s="19"/>
      <c r="DO62" s="20"/>
      <c r="DP62" s="20"/>
      <c r="DQ62" s="15">
        <f>DN62+(DO62*48)+(DP62*48)</f>
        <v>0</v>
      </c>
      <c r="DR62" s="241">
        <v>0</v>
      </c>
      <c r="DS62" s="14">
        <v>727.78</v>
      </c>
      <c r="DT62" s="14">
        <v>0</v>
      </c>
      <c r="DU62" s="15">
        <f>DR62+(DS62*48)+(DT62*48)</f>
        <v>34933.440000000002</v>
      </c>
      <c r="DV62" s="19"/>
      <c r="DW62" s="20"/>
      <c r="DX62" s="20"/>
      <c r="DY62" s="15">
        <f>DV62+(DW62*48)+(DX62*48)</f>
        <v>0</v>
      </c>
      <c r="DZ62" s="245" t="s">
        <v>313</v>
      </c>
      <c r="EA62" s="245" t="s">
        <v>313</v>
      </c>
      <c r="EB62" s="245" t="s">
        <v>313</v>
      </c>
      <c r="EC62" s="15" t="e">
        <f>DZ62+(EA62*48)+(EB62*48)</f>
        <v>#VALUE!</v>
      </c>
      <c r="ED62" s="100"/>
      <c r="EE62" s="18"/>
      <c r="EF62" s="18"/>
      <c r="EG62" s="15">
        <f>ED62+(EE62*48)+(EF62*48)</f>
        <v>0</v>
      </c>
    </row>
    <row r="63" spans="1:137" s="3" customFormat="1" ht="15" customHeight="1" x14ac:dyDescent="0.3">
      <c r="A63" s="495"/>
      <c r="B63" s="487"/>
      <c r="C63" s="492"/>
      <c r="D63" s="34" t="s">
        <v>96</v>
      </c>
      <c r="E63" s="39" t="s">
        <v>82</v>
      </c>
      <c r="F63" s="452"/>
      <c r="G63" s="451"/>
      <c r="H63" s="452"/>
      <c r="I63" s="451"/>
      <c r="J63" s="462"/>
      <c r="K63" s="441"/>
      <c r="L63" s="452"/>
      <c r="M63" s="451"/>
      <c r="N63" s="452"/>
      <c r="O63" s="451"/>
      <c r="P63" s="462"/>
      <c r="Q63" s="441"/>
      <c r="R63" s="462"/>
      <c r="S63" s="441"/>
      <c r="T63" s="462"/>
      <c r="U63" s="441"/>
      <c r="V63" s="102"/>
      <c r="W63" s="14"/>
      <c r="X63" s="14"/>
      <c r="Y63" s="15">
        <f>V63+(W63*48)+(X63*48)</f>
        <v>0</v>
      </c>
      <c r="Z63" s="241">
        <v>0</v>
      </c>
      <c r="AA63" s="14">
        <v>796.18</v>
      </c>
      <c r="AB63" s="14">
        <v>0</v>
      </c>
      <c r="AC63" s="15">
        <f>Z63+(AA63*48)+(AB63*48)</f>
        <v>38216.639999999999</v>
      </c>
      <c r="AD63" s="102"/>
      <c r="AE63" s="14"/>
      <c r="AF63" s="14"/>
      <c r="AG63" s="15">
        <f>AD63+(AE63*48)+(AF63*48)</f>
        <v>0</v>
      </c>
      <c r="AH63" s="102"/>
      <c r="AI63" s="14"/>
      <c r="AJ63" s="14"/>
      <c r="AK63" s="15">
        <f>AH63+(AI63*48)+(AJ63*48)</f>
        <v>0</v>
      </c>
      <c r="AL63" s="245" t="s">
        <v>313</v>
      </c>
      <c r="AM63" s="245" t="s">
        <v>313</v>
      </c>
      <c r="AN63" s="245" t="s">
        <v>313</v>
      </c>
      <c r="AO63" s="15" t="e">
        <f>AL63+(AM63*48)+(AN63*48)</f>
        <v>#VALUE!</v>
      </c>
      <c r="AP63" s="227"/>
      <c r="AQ63" s="14"/>
      <c r="AR63" s="22"/>
      <c r="AS63" s="15">
        <f>AP63+(AQ63*48)+(AR63*48)</f>
        <v>0</v>
      </c>
      <c r="AT63" s="14">
        <v>0</v>
      </c>
      <c r="AU63" s="14">
        <v>796.18</v>
      </c>
      <c r="AV63" s="14">
        <v>0</v>
      </c>
      <c r="AW63" s="15">
        <f>AT63+(AU63*48)+(AV63*48)</f>
        <v>38216.639999999999</v>
      </c>
      <c r="AX63" s="227"/>
      <c r="AY63" s="14"/>
      <c r="AZ63" s="22"/>
      <c r="BA63" s="15">
        <f>AX63+(AY63*48)+(AZ63*48)</f>
        <v>0</v>
      </c>
      <c r="BB63" s="245" t="s">
        <v>313</v>
      </c>
      <c r="BC63" s="245" t="s">
        <v>313</v>
      </c>
      <c r="BD63" s="245" t="s">
        <v>313</v>
      </c>
      <c r="BE63" s="15" t="e">
        <f>BB63+(BC63*48)+(BD63*48)</f>
        <v>#VALUE!</v>
      </c>
      <c r="BF63" s="16"/>
      <c r="BG63" s="17"/>
      <c r="BH63" s="17"/>
      <c r="BI63" s="15">
        <f>BF63+(BG63*48)+(BH63*48)</f>
        <v>0</v>
      </c>
      <c r="BJ63" s="241" t="s">
        <v>313</v>
      </c>
      <c r="BK63" s="14" t="s">
        <v>313</v>
      </c>
      <c r="BL63" s="14" t="s">
        <v>313</v>
      </c>
      <c r="BM63" s="15" t="e">
        <f>BJ63+(BK63*48)+(BL63*48)</f>
        <v>#VALUE!</v>
      </c>
      <c r="BN63" s="16"/>
      <c r="BO63" s="17"/>
      <c r="BP63" s="17"/>
      <c r="BQ63" s="15">
        <f>BN63+(BO63*48)+(BP63*48)</f>
        <v>0</v>
      </c>
      <c r="BR63" s="245" t="s">
        <v>313</v>
      </c>
      <c r="BS63" s="245" t="s">
        <v>313</v>
      </c>
      <c r="BT63" s="245" t="s">
        <v>313</v>
      </c>
      <c r="BU63" s="15" t="e">
        <f>BR63+(BS63*48)+(BT63*48)</f>
        <v>#VALUE!</v>
      </c>
      <c r="BV63" s="16"/>
      <c r="BW63" s="17"/>
      <c r="BX63" s="17"/>
      <c r="BY63" s="15">
        <f>BV63+(BW63*48)+(BX63*48)</f>
        <v>0</v>
      </c>
      <c r="BZ63" s="241">
        <v>0</v>
      </c>
      <c r="CA63" s="14">
        <v>796.18</v>
      </c>
      <c r="CB63" s="14">
        <v>0</v>
      </c>
      <c r="CC63" s="15">
        <f>BZ63+(CA63*48)+(CB63*48)</f>
        <v>38216.639999999999</v>
      </c>
      <c r="CD63" s="16"/>
      <c r="CE63" s="17"/>
      <c r="CF63" s="17"/>
      <c r="CG63" s="15">
        <f>CD63+(CE63*48)+(CF63*48)</f>
        <v>0</v>
      </c>
      <c r="CH63" s="245" t="s">
        <v>313</v>
      </c>
      <c r="CI63" s="245" t="s">
        <v>313</v>
      </c>
      <c r="CJ63" s="245" t="s">
        <v>313</v>
      </c>
      <c r="CK63" s="15" t="e">
        <f>CH63+(CI63*48)+(CJ63*48)</f>
        <v>#VALUE!</v>
      </c>
      <c r="CL63" s="16"/>
      <c r="CM63" s="17"/>
      <c r="CN63" s="17"/>
      <c r="CO63" s="15">
        <f>CL63+(CM63*48)+(CN63*48)</f>
        <v>0</v>
      </c>
      <c r="CP63" s="16"/>
      <c r="CQ63" s="17"/>
      <c r="CR63" s="18"/>
      <c r="CS63" s="15">
        <f>CP63+(CQ63*48)+(CR63*48)</f>
        <v>0</v>
      </c>
      <c r="CT63" s="16"/>
      <c r="CU63" s="17"/>
      <c r="CV63" s="18"/>
      <c r="CW63" s="21">
        <f>CT63+(CU63*48)+(CV63*48)</f>
        <v>0</v>
      </c>
      <c r="CX63" s="405">
        <v>0</v>
      </c>
      <c r="CY63" s="391">
        <v>796.18</v>
      </c>
      <c r="CZ63" s="391">
        <v>0</v>
      </c>
      <c r="DA63" s="392">
        <f>CX63+(CY63*48)+(CZ63*48)</f>
        <v>38216.639999999999</v>
      </c>
      <c r="DB63" s="16"/>
      <c r="DC63" s="17"/>
      <c r="DD63" s="18"/>
      <c r="DE63" s="15">
        <f>DB63+(DC63*48)+(DD63*48)</f>
        <v>0</v>
      </c>
      <c r="DF63" s="16"/>
      <c r="DG63" s="17"/>
      <c r="DH63" s="18"/>
      <c r="DI63" s="15">
        <f>DF63+(DG63*48)+(DH63*48)</f>
        <v>0</v>
      </c>
      <c r="DJ63" s="245" t="s">
        <v>313</v>
      </c>
      <c r="DK63" s="245" t="s">
        <v>313</v>
      </c>
      <c r="DL63" s="245" t="s">
        <v>313</v>
      </c>
      <c r="DM63" s="15" t="e">
        <f>DJ63+(DK63*48)+(DL63*48)</f>
        <v>#VALUE!</v>
      </c>
      <c r="DN63" s="19"/>
      <c r="DO63" s="20"/>
      <c r="DP63" s="20"/>
      <c r="DQ63" s="15">
        <f>DN63+(DO63*48)+(DP63*48)</f>
        <v>0</v>
      </c>
      <c r="DR63" s="241">
        <v>0</v>
      </c>
      <c r="DS63" s="14">
        <v>796.18</v>
      </c>
      <c r="DT63" s="14">
        <v>0</v>
      </c>
      <c r="DU63" s="15">
        <f>DR63+(DS63*48)+(DT63*48)</f>
        <v>38216.639999999999</v>
      </c>
      <c r="DV63" s="19"/>
      <c r="DW63" s="20"/>
      <c r="DX63" s="20"/>
      <c r="DY63" s="15">
        <f>DV63+(DW63*48)+(DX63*48)</f>
        <v>0</v>
      </c>
      <c r="DZ63" s="245" t="s">
        <v>313</v>
      </c>
      <c r="EA63" s="245" t="s">
        <v>313</v>
      </c>
      <c r="EB63" s="245" t="s">
        <v>313</v>
      </c>
      <c r="EC63" s="15" t="e">
        <f>DZ63+(EA63*48)+(EB63*48)</f>
        <v>#VALUE!</v>
      </c>
      <c r="ED63" s="100"/>
      <c r="EE63" s="18"/>
      <c r="EF63" s="18"/>
      <c r="EG63" s="15">
        <f>ED63+(EE63*48)+(EF63*48)</f>
        <v>0</v>
      </c>
    </row>
    <row r="64" spans="1:137" s="3" customFormat="1" ht="15" customHeight="1" x14ac:dyDescent="0.3">
      <c r="A64" s="495"/>
      <c r="B64" s="487"/>
      <c r="C64" s="492"/>
      <c r="D64" s="34" t="s">
        <v>95</v>
      </c>
      <c r="E64" s="36" t="s">
        <v>83</v>
      </c>
      <c r="F64" s="452"/>
      <c r="G64" s="451"/>
      <c r="H64" s="452"/>
      <c r="I64" s="451"/>
      <c r="J64" s="462"/>
      <c r="K64" s="441"/>
      <c r="L64" s="452"/>
      <c r="M64" s="451"/>
      <c r="N64" s="452"/>
      <c r="O64" s="451"/>
      <c r="P64" s="462"/>
      <c r="Q64" s="441"/>
      <c r="R64" s="462"/>
      <c r="S64" s="441"/>
      <c r="T64" s="462"/>
      <c r="U64" s="441"/>
      <c r="V64" s="102"/>
      <c r="W64" s="14"/>
      <c r="X64" s="14"/>
      <c r="Y64" s="15">
        <f>V64+(W64*48)+(X64*48)</f>
        <v>0</v>
      </c>
      <c r="Z64" s="241">
        <v>0</v>
      </c>
      <c r="AA64" s="14">
        <v>864.23</v>
      </c>
      <c r="AB64" s="14">
        <v>0</v>
      </c>
      <c r="AC64" s="15">
        <f>Z64+(AA64*48)+(AB64*48)</f>
        <v>41483.040000000001</v>
      </c>
      <c r="AD64" s="102"/>
      <c r="AE64" s="14"/>
      <c r="AF64" s="14"/>
      <c r="AG64" s="15">
        <f>AD64+(AE64*48)+(AF64*48)</f>
        <v>0</v>
      </c>
      <c r="AH64" s="102"/>
      <c r="AI64" s="14"/>
      <c r="AJ64" s="14"/>
      <c r="AK64" s="15">
        <f>AH64+(AI64*48)+(AJ64*48)</f>
        <v>0</v>
      </c>
      <c r="AL64" s="245" t="s">
        <v>313</v>
      </c>
      <c r="AM64" s="245" t="s">
        <v>313</v>
      </c>
      <c r="AN64" s="245" t="s">
        <v>313</v>
      </c>
      <c r="AO64" s="15" t="e">
        <f>AL64+(AM64*48)+(AN64*48)</f>
        <v>#VALUE!</v>
      </c>
      <c r="AP64" s="227"/>
      <c r="AQ64" s="14"/>
      <c r="AR64" s="22"/>
      <c r="AS64" s="15">
        <f>AP64+(AQ64*48)+(AR64*48)</f>
        <v>0</v>
      </c>
      <c r="AT64" s="14">
        <v>0</v>
      </c>
      <c r="AU64" s="14">
        <v>864.23</v>
      </c>
      <c r="AV64" s="14">
        <v>0</v>
      </c>
      <c r="AW64" s="15">
        <f>AT64+(AU64*48)+(AV64*48)</f>
        <v>41483.040000000001</v>
      </c>
      <c r="AX64" s="227"/>
      <c r="AY64" s="14"/>
      <c r="AZ64" s="22"/>
      <c r="BA64" s="15">
        <f>AX64+(AY64*48)+(AZ64*48)</f>
        <v>0</v>
      </c>
      <c r="BB64" s="245" t="s">
        <v>313</v>
      </c>
      <c r="BC64" s="245" t="s">
        <v>313</v>
      </c>
      <c r="BD64" s="245" t="s">
        <v>313</v>
      </c>
      <c r="BE64" s="15" t="e">
        <f>BB64+(BC64*48)+(BD64*48)</f>
        <v>#VALUE!</v>
      </c>
      <c r="BF64" s="16"/>
      <c r="BG64" s="17"/>
      <c r="BH64" s="17"/>
      <c r="BI64" s="15">
        <f>BF64+(BG64*48)+(BH64*48)</f>
        <v>0</v>
      </c>
      <c r="BJ64" s="241" t="s">
        <v>313</v>
      </c>
      <c r="BK64" s="14" t="s">
        <v>313</v>
      </c>
      <c r="BL64" s="14" t="s">
        <v>313</v>
      </c>
      <c r="BM64" s="15" t="e">
        <f>BJ64+(BK64*48)+(BL64*48)</f>
        <v>#VALUE!</v>
      </c>
      <c r="BN64" s="16"/>
      <c r="BO64" s="17"/>
      <c r="BP64" s="17"/>
      <c r="BQ64" s="15">
        <f>BN64+(BO64*48)+(BP64*48)</f>
        <v>0</v>
      </c>
      <c r="BR64" s="245" t="s">
        <v>313</v>
      </c>
      <c r="BS64" s="245" t="s">
        <v>313</v>
      </c>
      <c r="BT64" s="245" t="s">
        <v>313</v>
      </c>
      <c r="BU64" s="15" t="e">
        <f>BR64+(BS64*48)+(BT64*48)</f>
        <v>#VALUE!</v>
      </c>
      <c r="BV64" s="16"/>
      <c r="BW64" s="17"/>
      <c r="BX64" s="17"/>
      <c r="BY64" s="15">
        <f>BV64+(BW64*48)+(BX64*48)</f>
        <v>0</v>
      </c>
      <c r="BZ64" s="241">
        <v>0</v>
      </c>
      <c r="CA64" s="14">
        <v>864.23</v>
      </c>
      <c r="CB64" s="14">
        <v>0</v>
      </c>
      <c r="CC64" s="15">
        <f>BZ64+(CA64*48)+(CB64*48)</f>
        <v>41483.040000000001</v>
      </c>
      <c r="CD64" s="16"/>
      <c r="CE64" s="17"/>
      <c r="CF64" s="17"/>
      <c r="CG64" s="15">
        <f>CD64+(CE64*48)+(CF64*48)</f>
        <v>0</v>
      </c>
      <c r="CH64" s="245" t="s">
        <v>313</v>
      </c>
      <c r="CI64" s="245" t="s">
        <v>313</v>
      </c>
      <c r="CJ64" s="245" t="s">
        <v>313</v>
      </c>
      <c r="CK64" s="15" t="e">
        <f>CH64+(CI64*48)+(CJ64*48)</f>
        <v>#VALUE!</v>
      </c>
      <c r="CL64" s="16"/>
      <c r="CM64" s="17"/>
      <c r="CN64" s="17"/>
      <c r="CO64" s="15">
        <f>CL64+(CM64*48)+(CN64*48)</f>
        <v>0</v>
      </c>
      <c r="CP64" s="16"/>
      <c r="CQ64" s="17"/>
      <c r="CR64" s="18"/>
      <c r="CS64" s="15">
        <f>CP64+(CQ64*48)+(CR64*48)</f>
        <v>0</v>
      </c>
      <c r="CT64" s="16"/>
      <c r="CU64" s="17"/>
      <c r="CV64" s="18"/>
      <c r="CW64" s="21">
        <f>CT64+(CU64*48)+(CV64*48)</f>
        <v>0</v>
      </c>
      <c r="CX64" s="405">
        <v>0</v>
      </c>
      <c r="CY64" s="391">
        <v>864.23</v>
      </c>
      <c r="CZ64" s="391">
        <v>0</v>
      </c>
      <c r="DA64" s="392">
        <f>CX64+(CY64*48)+(CZ64*48)</f>
        <v>41483.040000000001</v>
      </c>
      <c r="DB64" s="16"/>
      <c r="DC64" s="17"/>
      <c r="DD64" s="18"/>
      <c r="DE64" s="15">
        <f>DB64+(DC64*48)+(DD64*48)</f>
        <v>0</v>
      </c>
      <c r="DF64" s="16"/>
      <c r="DG64" s="17"/>
      <c r="DH64" s="18"/>
      <c r="DI64" s="15">
        <f>DF64+(DG64*48)+(DH64*48)</f>
        <v>0</v>
      </c>
      <c r="DJ64" s="245" t="s">
        <v>313</v>
      </c>
      <c r="DK64" s="245" t="s">
        <v>313</v>
      </c>
      <c r="DL64" s="245" t="s">
        <v>313</v>
      </c>
      <c r="DM64" s="15" t="e">
        <f>DJ64+(DK64*48)+(DL64*48)</f>
        <v>#VALUE!</v>
      </c>
      <c r="DN64" s="19"/>
      <c r="DO64" s="20"/>
      <c r="DP64" s="20"/>
      <c r="DQ64" s="15">
        <f>DN64+(DO64*48)+(DP64*48)</f>
        <v>0</v>
      </c>
      <c r="DR64" s="241">
        <v>0</v>
      </c>
      <c r="DS64" s="14">
        <v>864.23</v>
      </c>
      <c r="DT64" s="14">
        <v>0</v>
      </c>
      <c r="DU64" s="15">
        <f>DR64+(DS64*48)+(DT64*48)</f>
        <v>41483.040000000001</v>
      </c>
      <c r="DV64" s="19"/>
      <c r="DW64" s="20"/>
      <c r="DX64" s="20"/>
      <c r="DY64" s="15">
        <f>DV64+(DW64*48)+(DX64*48)</f>
        <v>0</v>
      </c>
      <c r="DZ64" s="245" t="s">
        <v>313</v>
      </c>
      <c r="EA64" s="245" t="s">
        <v>313</v>
      </c>
      <c r="EB64" s="245" t="s">
        <v>313</v>
      </c>
      <c r="EC64" s="15" t="e">
        <f>DZ64+(EA64*48)+(EB64*48)</f>
        <v>#VALUE!</v>
      </c>
      <c r="ED64" s="100"/>
      <c r="EE64" s="18"/>
      <c r="EF64" s="18"/>
      <c r="EG64" s="15">
        <f>ED64+(EE64*48)+(EF64*48)</f>
        <v>0</v>
      </c>
    </row>
    <row r="65" spans="1:137" s="3" customFormat="1" ht="15" customHeight="1" thickBot="1" x14ac:dyDescent="0.35">
      <c r="A65" s="495"/>
      <c r="B65" s="431" t="s">
        <v>312</v>
      </c>
      <c r="C65" s="492"/>
      <c r="D65" s="178" t="s">
        <v>98</v>
      </c>
      <c r="E65" s="36" t="s">
        <v>84</v>
      </c>
      <c r="F65" s="452"/>
      <c r="G65" s="451"/>
      <c r="H65" s="452"/>
      <c r="I65" s="451"/>
      <c r="J65" s="462"/>
      <c r="K65" s="441"/>
      <c r="L65" s="452"/>
      <c r="M65" s="451"/>
      <c r="N65" s="452"/>
      <c r="O65" s="451"/>
      <c r="P65" s="462"/>
      <c r="Q65" s="441"/>
      <c r="R65" s="462"/>
      <c r="S65" s="441"/>
      <c r="T65" s="462"/>
      <c r="U65" s="441"/>
      <c r="V65" s="103"/>
      <c r="W65" s="25"/>
      <c r="X65" s="25"/>
      <c r="Y65" s="98">
        <f>V65+(W65*48)+(X65*48)</f>
        <v>0</v>
      </c>
      <c r="Z65" s="243">
        <v>0</v>
      </c>
      <c r="AA65" s="244">
        <v>1111.8800000000001</v>
      </c>
      <c r="AB65" s="244">
        <v>0</v>
      </c>
      <c r="AC65" s="98">
        <f>Z65+(AA65*48)+(AB65*48)</f>
        <v>53370.240000000005</v>
      </c>
      <c r="AD65" s="103"/>
      <c r="AE65" s="25"/>
      <c r="AF65" s="25"/>
      <c r="AG65" s="98">
        <f>AD65+(AE65*48)+(AF65*48)</f>
        <v>0</v>
      </c>
      <c r="AH65" s="103"/>
      <c r="AI65" s="25"/>
      <c r="AJ65" s="25"/>
      <c r="AK65" s="98">
        <f>AH65+(AI65*48)+(AJ65*48)</f>
        <v>0</v>
      </c>
      <c r="AL65" s="245" t="s">
        <v>313</v>
      </c>
      <c r="AM65" s="245" t="s">
        <v>313</v>
      </c>
      <c r="AN65" s="245" t="s">
        <v>313</v>
      </c>
      <c r="AO65" s="98" t="e">
        <f>AL65+(AM65*48)+(AN65*48)</f>
        <v>#VALUE!</v>
      </c>
      <c r="AP65" s="228"/>
      <c r="AQ65" s="25"/>
      <c r="AR65" s="104"/>
      <c r="AS65" s="98">
        <f>AP65+(AQ65*48)+(AR65*48)</f>
        <v>0</v>
      </c>
      <c r="AT65" s="244">
        <v>0</v>
      </c>
      <c r="AU65" s="244">
        <v>1111.8800000000001</v>
      </c>
      <c r="AV65" s="244">
        <v>0</v>
      </c>
      <c r="AW65" s="98">
        <f>AT65+(AU65*48)+(AV65*48)</f>
        <v>53370.240000000005</v>
      </c>
      <c r="AX65" s="228"/>
      <c r="AY65" s="25"/>
      <c r="AZ65" s="104"/>
      <c r="BA65" s="98">
        <f>AX65+(AY65*48)+(AZ65*48)</f>
        <v>0</v>
      </c>
      <c r="BB65" s="245" t="s">
        <v>313</v>
      </c>
      <c r="BC65" s="245" t="s">
        <v>313</v>
      </c>
      <c r="BD65" s="245" t="s">
        <v>313</v>
      </c>
      <c r="BE65" s="98" t="e">
        <f>BB65+(BC65*48)+(BD65*48)</f>
        <v>#VALUE!</v>
      </c>
      <c r="BF65" s="100"/>
      <c r="BG65" s="18"/>
      <c r="BH65" s="18"/>
      <c r="BI65" s="98">
        <f>BF65+(BG65*48)+(BH65*48)</f>
        <v>0</v>
      </c>
      <c r="BJ65" s="241" t="s">
        <v>313</v>
      </c>
      <c r="BK65" s="14" t="s">
        <v>313</v>
      </c>
      <c r="BL65" s="14" t="s">
        <v>313</v>
      </c>
      <c r="BM65" s="98" t="e">
        <f>BJ65+(BK65*48)+(BL65*48)</f>
        <v>#VALUE!</v>
      </c>
      <c r="BN65" s="100"/>
      <c r="BO65" s="18"/>
      <c r="BP65" s="18"/>
      <c r="BQ65" s="98">
        <f>BN65+(BO65*48)+(BP65*48)</f>
        <v>0</v>
      </c>
      <c r="BR65" s="245" t="s">
        <v>313</v>
      </c>
      <c r="BS65" s="245" t="s">
        <v>313</v>
      </c>
      <c r="BT65" s="245" t="s">
        <v>313</v>
      </c>
      <c r="BU65" s="98" t="e">
        <f>BR65+(BS65*48)+(BT65*48)</f>
        <v>#VALUE!</v>
      </c>
      <c r="BV65" s="100"/>
      <c r="BW65" s="18"/>
      <c r="BX65" s="18"/>
      <c r="BY65" s="98">
        <f>BV65+(BW65*48)+(BX65*48)</f>
        <v>0</v>
      </c>
      <c r="BZ65" s="243">
        <v>0</v>
      </c>
      <c r="CA65" s="244">
        <v>1111.8800000000001</v>
      </c>
      <c r="CB65" s="244">
        <v>0</v>
      </c>
      <c r="CC65" s="98">
        <f>BZ65+(CA65*48)+(CB65*48)</f>
        <v>53370.240000000005</v>
      </c>
      <c r="CD65" s="100"/>
      <c r="CE65" s="18"/>
      <c r="CF65" s="18"/>
      <c r="CG65" s="98">
        <f>CD65+(CE65*48)+(CF65*48)</f>
        <v>0</v>
      </c>
      <c r="CH65" s="245" t="s">
        <v>313</v>
      </c>
      <c r="CI65" s="245" t="s">
        <v>313</v>
      </c>
      <c r="CJ65" s="245" t="s">
        <v>313</v>
      </c>
      <c r="CK65" s="98" t="e">
        <f>CH65+(CI65*48)+(CJ65*48)</f>
        <v>#VALUE!</v>
      </c>
      <c r="CL65" s="100"/>
      <c r="CM65" s="18"/>
      <c r="CN65" s="18"/>
      <c r="CO65" s="98">
        <f>CL65+(CM65*48)+(CN65*48)</f>
        <v>0</v>
      </c>
      <c r="CP65" s="100"/>
      <c r="CQ65" s="18"/>
      <c r="CR65" s="18"/>
      <c r="CS65" s="98">
        <f>CP65+(CQ65*48)+(CR65*48)</f>
        <v>0</v>
      </c>
      <c r="CT65" s="100"/>
      <c r="CU65" s="18"/>
      <c r="CV65" s="18"/>
      <c r="CW65" s="105">
        <f>CT65+(CU65*48)+(CV65*48)</f>
        <v>0</v>
      </c>
      <c r="CX65" s="406">
        <v>0</v>
      </c>
      <c r="CY65" s="395">
        <v>1111.8800000000001</v>
      </c>
      <c r="CZ65" s="395">
        <v>0</v>
      </c>
      <c r="DA65" s="403">
        <f>CX65+(CY65*48)+(CZ65*48)</f>
        <v>53370.240000000005</v>
      </c>
      <c r="DB65" s="100"/>
      <c r="DC65" s="18"/>
      <c r="DD65" s="18"/>
      <c r="DE65" s="98">
        <f>DB65+(DC65*48)+(DD65*48)</f>
        <v>0</v>
      </c>
      <c r="DF65" s="100"/>
      <c r="DG65" s="18"/>
      <c r="DH65" s="18"/>
      <c r="DI65" s="98">
        <f>DF65+(DG65*48)+(DH65*48)</f>
        <v>0</v>
      </c>
      <c r="DJ65" s="245" t="s">
        <v>313</v>
      </c>
      <c r="DK65" s="245" t="s">
        <v>313</v>
      </c>
      <c r="DL65" s="245" t="s">
        <v>313</v>
      </c>
      <c r="DM65" s="98" t="e">
        <f>DJ65+(DK65*48)+(DL65*48)</f>
        <v>#VALUE!</v>
      </c>
      <c r="DN65" s="19"/>
      <c r="DO65" s="20"/>
      <c r="DP65" s="20"/>
      <c r="DQ65" s="98">
        <f>DN65+(DO65*48)+(DP65*48)</f>
        <v>0</v>
      </c>
      <c r="DR65" s="243">
        <v>0</v>
      </c>
      <c r="DS65" s="244">
        <v>1111.8800000000001</v>
      </c>
      <c r="DT65" s="244">
        <v>0</v>
      </c>
      <c r="DU65" s="98">
        <f>DR65+(DS65*48)+(DT65*48)</f>
        <v>53370.240000000005</v>
      </c>
      <c r="DV65" s="19"/>
      <c r="DW65" s="20"/>
      <c r="DX65" s="20"/>
      <c r="DY65" s="98">
        <f>DV65+(DW65*48)+(DX65*48)</f>
        <v>0</v>
      </c>
      <c r="DZ65" s="245" t="s">
        <v>313</v>
      </c>
      <c r="EA65" s="245" t="s">
        <v>313</v>
      </c>
      <c r="EB65" s="245" t="s">
        <v>313</v>
      </c>
      <c r="EC65" s="98" t="e">
        <f>DZ65+(EA65*48)+(EB65*48)</f>
        <v>#VALUE!</v>
      </c>
      <c r="ED65" s="100"/>
      <c r="EE65" s="18"/>
      <c r="EF65" s="18"/>
      <c r="EG65" s="98">
        <f>ED65+(EE65*48)+(EF65*48)</f>
        <v>0</v>
      </c>
    </row>
    <row r="66" spans="1:137" s="3" customFormat="1" ht="15" customHeight="1" thickBot="1" x14ac:dyDescent="0.35">
      <c r="A66" s="496"/>
      <c r="B66" s="432"/>
      <c r="C66" s="493"/>
      <c r="D66" s="177"/>
      <c r="E66" s="172"/>
      <c r="F66" s="265"/>
      <c r="G66" s="266"/>
      <c r="H66" s="265"/>
      <c r="I66" s="266"/>
      <c r="J66" s="265"/>
      <c r="K66" s="266"/>
      <c r="L66" s="265"/>
      <c r="M66" s="266"/>
      <c r="N66" s="265"/>
      <c r="O66" s="266"/>
      <c r="P66" s="265"/>
      <c r="Q66" s="266"/>
      <c r="R66" s="265"/>
      <c r="S66" s="266"/>
      <c r="T66" s="265"/>
      <c r="U66" s="266"/>
      <c r="V66" s="218"/>
      <c r="W66" s="159"/>
      <c r="X66" s="159"/>
      <c r="Y66" s="101"/>
      <c r="Z66" s="218"/>
      <c r="AA66" s="159"/>
      <c r="AB66" s="159"/>
      <c r="AC66" s="314">
        <f>SUM(AC61+AC62+AC63+AC64+AC65)</f>
        <v>196156.79999999999</v>
      </c>
      <c r="AD66" s="218"/>
      <c r="AE66" s="159"/>
      <c r="AF66" s="159"/>
      <c r="AG66" s="101"/>
      <c r="AH66" s="218"/>
      <c r="AI66" s="159"/>
      <c r="AJ66" s="159"/>
      <c r="AK66" s="101"/>
      <c r="AL66" s="218"/>
      <c r="AM66" s="159"/>
      <c r="AN66" s="159"/>
      <c r="AO66" s="253" t="s">
        <v>313</v>
      </c>
      <c r="AP66" s="218"/>
      <c r="AQ66" s="159"/>
      <c r="AR66" s="159"/>
      <c r="AS66" s="106"/>
      <c r="AT66" s="217"/>
      <c r="AU66" s="170"/>
      <c r="AV66" s="170"/>
      <c r="AW66" s="425">
        <f>SUM(AW61+AW62+AW63+AW64+AW65)</f>
        <v>196156.79999999999</v>
      </c>
      <c r="AX66" s="217"/>
      <c r="AY66" s="170"/>
      <c r="AZ66" s="170"/>
      <c r="BA66" s="106"/>
      <c r="BB66" s="217"/>
      <c r="BC66" s="170"/>
      <c r="BD66" s="170"/>
      <c r="BE66" s="253" t="s">
        <v>313</v>
      </c>
      <c r="BF66" s="190"/>
      <c r="BG66" s="187"/>
      <c r="BH66" s="187"/>
      <c r="BI66" s="106"/>
      <c r="BJ66" s="190"/>
      <c r="BK66" s="187"/>
      <c r="BL66" s="187"/>
      <c r="BM66" s="253" t="s">
        <v>313</v>
      </c>
      <c r="BN66" s="190"/>
      <c r="BO66" s="187"/>
      <c r="BP66" s="187"/>
      <c r="BQ66" s="106"/>
      <c r="BR66" s="190"/>
      <c r="BS66" s="187"/>
      <c r="BT66" s="187"/>
      <c r="BU66" s="253" t="s">
        <v>313</v>
      </c>
      <c r="BV66" s="190"/>
      <c r="BW66" s="187"/>
      <c r="BX66" s="187"/>
      <c r="BY66" s="106"/>
      <c r="BZ66" s="190"/>
      <c r="CA66" s="187"/>
      <c r="CB66" s="187"/>
      <c r="CC66" s="314">
        <f>SUM(CC61+CC62+CC63+CC64+CC65)</f>
        <v>196156.79999999999</v>
      </c>
      <c r="CD66" s="190"/>
      <c r="CE66" s="187"/>
      <c r="CF66" s="187"/>
      <c r="CG66" s="101"/>
      <c r="CH66" s="190"/>
      <c r="CI66" s="187"/>
      <c r="CJ66" s="187"/>
      <c r="CK66" s="253" t="s">
        <v>313</v>
      </c>
      <c r="CL66" s="190"/>
      <c r="CM66" s="187"/>
      <c r="CN66" s="187"/>
      <c r="CO66" s="101"/>
      <c r="CP66" s="190"/>
      <c r="CQ66" s="187"/>
      <c r="CR66" s="191"/>
      <c r="CS66" s="106"/>
      <c r="CT66" s="190"/>
      <c r="CU66" s="187"/>
      <c r="CV66" s="191"/>
      <c r="CW66" s="107"/>
      <c r="CX66" s="423"/>
      <c r="CY66" s="424"/>
      <c r="CZ66" s="191"/>
      <c r="DA66" s="430">
        <f>SUM(DA61+DA62+DA63+DA64+DA65)</f>
        <v>196156.79999999999</v>
      </c>
      <c r="DB66" s="190"/>
      <c r="DC66" s="187"/>
      <c r="DD66" s="191"/>
      <c r="DE66" s="106"/>
      <c r="DF66" s="190"/>
      <c r="DG66" s="187"/>
      <c r="DH66" s="191"/>
      <c r="DI66" s="106"/>
      <c r="DJ66" s="190"/>
      <c r="DK66" s="187"/>
      <c r="DL66" s="191"/>
      <c r="DM66" s="253" t="s">
        <v>313</v>
      </c>
      <c r="DN66" s="188"/>
      <c r="DO66" s="189"/>
      <c r="DP66" s="189"/>
      <c r="DQ66" s="169"/>
      <c r="DR66" s="188"/>
      <c r="DS66" s="189"/>
      <c r="DT66" s="189"/>
      <c r="DU66" s="314">
        <f>SUM(DU61+DU62+DU63+DU64+DU65)</f>
        <v>196156.79999999999</v>
      </c>
      <c r="DV66" s="188"/>
      <c r="DW66" s="189"/>
      <c r="DX66" s="189"/>
      <c r="DY66" s="169"/>
      <c r="DZ66" s="188"/>
      <c r="EA66" s="189"/>
      <c r="EB66" s="189"/>
      <c r="EC66" s="253" t="s">
        <v>313</v>
      </c>
      <c r="ED66" s="190"/>
      <c r="EE66" s="187"/>
      <c r="EF66" s="187"/>
      <c r="EG66" s="169"/>
    </row>
    <row r="67" spans="1:137" ht="15" customHeight="1" thickBot="1" x14ac:dyDescent="0.35">
      <c r="A67" s="7"/>
      <c r="B67" s="4"/>
      <c r="C67" s="23"/>
      <c r="D67" s="112" t="s">
        <v>67</v>
      </c>
      <c r="E67" s="256"/>
      <c r="F67" s="113"/>
      <c r="G67" s="272"/>
      <c r="H67" s="113"/>
      <c r="I67" s="272"/>
      <c r="J67" s="113"/>
      <c r="K67" s="272"/>
      <c r="L67" s="113"/>
      <c r="M67" s="272"/>
      <c r="N67" s="113"/>
      <c r="O67" s="272"/>
      <c r="P67" s="113"/>
      <c r="Q67" s="272"/>
      <c r="R67" s="113"/>
      <c r="S67" s="272"/>
      <c r="T67" s="113"/>
      <c r="U67" s="272"/>
      <c r="V67" s="51"/>
      <c r="W67" s="52"/>
      <c r="X67" s="52"/>
      <c r="Y67" s="53"/>
      <c r="Z67" s="51"/>
      <c r="AA67" s="52"/>
      <c r="AB67" s="52"/>
      <c r="AC67" s="53"/>
      <c r="AD67" s="51"/>
      <c r="AE67" s="52"/>
      <c r="AF67" s="52"/>
      <c r="AG67" s="53"/>
      <c r="AH67" s="51"/>
      <c r="AI67" s="52"/>
      <c r="AJ67" s="52"/>
      <c r="AK67" s="53"/>
      <c r="AL67" s="51"/>
      <c r="AM67" s="52"/>
      <c r="AN67" s="52"/>
      <c r="AO67" s="53"/>
      <c r="AP67" s="51"/>
      <c r="AQ67" s="52"/>
      <c r="AR67" s="52"/>
      <c r="AS67" s="53"/>
      <c r="AT67" s="230"/>
      <c r="AU67" s="194"/>
      <c r="AV67" s="194"/>
      <c r="AW67" s="53"/>
      <c r="AX67" s="230"/>
      <c r="AY67" s="194"/>
      <c r="AZ67" s="194"/>
      <c r="BA67" s="53"/>
      <c r="BB67" s="230"/>
      <c r="BC67" s="194"/>
      <c r="BD67" s="194"/>
      <c r="BE67" s="53"/>
      <c r="BF67" s="51"/>
      <c r="BG67" s="52"/>
      <c r="BH67" s="52"/>
      <c r="BI67" s="53"/>
      <c r="BJ67" s="51"/>
      <c r="BK67" s="52"/>
      <c r="BL67" s="52"/>
      <c r="BM67" s="53"/>
      <c r="BN67" s="51"/>
      <c r="BO67" s="52"/>
      <c r="BP67" s="52"/>
      <c r="BQ67" s="53"/>
      <c r="BR67" s="51"/>
      <c r="BS67" s="52"/>
      <c r="BT67" s="52"/>
      <c r="BU67" s="53"/>
      <c r="BV67" s="51"/>
      <c r="BW67" s="52"/>
      <c r="BX67" s="52"/>
      <c r="BY67" s="53"/>
      <c r="BZ67" s="51"/>
      <c r="CA67" s="52"/>
      <c r="CB67" s="52"/>
      <c r="CC67" s="53"/>
      <c r="CD67" s="51"/>
      <c r="CE67" s="52"/>
      <c r="CF67" s="52"/>
      <c r="CG67" s="53"/>
      <c r="CH67" s="51"/>
      <c r="CI67" s="52"/>
      <c r="CJ67" s="52"/>
      <c r="CK67" s="53"/>
      <c r="CL67" s="51"/>
      <c r="CM67" s="52"/>
      <c r="CN67" s="52"/>
      <c r="CO67" s="53"/>
      <c r="CP67" s="51"/>
      <c r="CQ67" s="52"/>
      <c r="CR67" s="54"/>
      <c r="CS67" s="55"/>
      <c r="CT67" s="51"/>
      <c r="CU67" s="52"/>
      <c r="CV67" s="54"/>
      <c r="CW67" s="72"/>
      <c r="CX67" s="51"/>
      <c r="CY67" s="52"/>
      <c r="CZ67" s="54"/>
      <c r="DA67" s="55"/>
      <c r="DB67" s="51"/>
      <c r="DC67" s="52"/>
      <c r="DD67" s="54"/>
      <c r="DE67" s="55"/>
      <c r="DF67" s="51"/>
      <c r="DG67" s="52"/>
      <c r="DH67" s="54"/>
      <c r="DI67" s="55"/>
      <c r="DJ67" s="51"/>
      <c r="DK67" s="52"/>
      <c r="DL67" s="54"/>
      <c r="DM67" s="55"/>
      <c r="DN67" s="56"/>
      <c r="DO67" s="53"/>
      <c r="DP67" s="52"/>
      <c r="DQ67" s="53"/>
      <c r="DR67" s="56"/>
      <c r="DS67" s="53"/>
      <c r="DT67" s="52"/>
      <c r="DU67" s="53"/>
      <c r="DV67" s="56"/>
      <c r="DW67" s="53"/>
      <c r="DX67" s="52"/>
      <c r="DY67" s="53"/>
      <c r="DZ67" s="56"/>
      <c r="EA67" s="53"/>
      <c r="EB67" s="52"/>
      <c r="EC67" s="53"/>
      <c r="ED67" s="302"/>
      <c r="EE67" s="303"/>
      <c r="EF67" s="304"/>
      <c r="EG67" s="53"/>
    </row>
    <row r="68" spans="1:137" s="3" customFormat="1" ht="15" customHeight="1" x14ac:dyDescent="0.3">
      <c r="A68" s="483">
        <v>9</v>
      </c>
      <c r="B68" s="486">
        <v>17004206</v>
      </c>
      <c r="C68" s="503">
        <v>19</v>
      </c>
      <c r="D68" s="114" t="s">
        <v>69</v>
      </c>
      <c r="E68" s="111"/>
      <c r="F68" s="263"/>
      <c r="G68" s="273"/>
      <c r="H68" s="263"/>
      <c r="I68" s="273"/>
      <c r="J68" s="263"/>
      <c r="K68" s="273"/>
      <c r="L68" s="263"/>
      <c r="M68" s="273"/>
      <c r="N68" s="263"/>
      <c r="O68" s="273"/>
      <c r="P68" s="263"/>
      <c r="Q68" s="273"/>
      <c r="R68" s="263"/>
      <c r="S68" s="273"/>
      <c r="T68" s="263"/>
      <c r="U68" s="273"/>
      <c r="V68" s="82"/>
      <c r="W68" s="83"/>
      <c r="X68" s="83"/>
      <c r="Y68" s="84"/>
      <c r="Z68" s="82"/>
      <c r="AA68" s="83"/>
      <c r="AB68" s="83"/>
      <c r="AC68" s="84"/>
      <c r="AD68" s="82"/>
      <c r="AE68" s="83"/>
      <c r="AF68" s="83"/>
      <c r="AG68" s="84"/>
      <c r="AH68" s="435" t="s">
        <v>318</v>
      </c>
      <c r="AI68" s="436"/>
      <c r="AJ68" s="436"/>
      <c r="AK68" s="437"/>
      <c r="AL68" s="82"/>
      <c r="AM68" s="83"/>
      <c r="AN68" s="83"/>
      <c r="AO68" s="84"/>
      <c r="AP68" s="82"/>
      <c r="AQ68" s="83"/>
      <c r="AR68" s="83"/>
      <c r="AS68" s="84"/>
      <c r="AT68" s="82"/>
      <c r="AU68" s="83"/>
      <c r="AV68" s="83"/>
      <c r="AW68" s="84"/>
      <c r="AX68" s="435" t="s">
        <v>318</v>
      </c>
      <c r="AY68" s="436"/>
      <c r="AZ68" s="436"/>
      <c r="BA68" s="437"/>
      <c r="BB68" s="82"/>
      <c r="BC68" s="83"/>
      <c r="BD68" s="83"/>
      <c r="BE68" s="84"/>
      <c r="BF68" s="82"/>
      <c r="BG68" s="83"/>
      <c r="BH68" s="83"/>
      <c r="BI68" s="84"/>
      <c r="BJ68" s="82"/>
      <c r="BK68" s="83"/>
      <c r="BL68" s="83"/>
      <c r="BM68" s="84"/>
      <c r="BN68" s="435" t="s">
        <v>318</v>
      </c>
      <c r="BO68" s="436"/>
      <c r="BP68" s="436"/>
      <c r="BQ68" s="437"/>
      <c r="BR68" s="82"/>
      <c r="BS68" s="83"/>
      <c r="BT68" s="83"/>
      <c r="BU68" s="84"/>
      <c r="BV68" s="82"/>
      <c r="BW68" s="83"/>
      <c r="BX68" s="83"/>
      <c r="BY68" s="84"/>
      <c r="BZ68" s="8"/>
      <c r="CA68" s="9"/>
      <c r="CB68" s="9"/>
      <c r="CC68" s="10"/>
      <c r="CD68" s="8"/>
      <c r="CE68" s="9"/>
      <c r="CF68" s="9"/>
      <c r="CG68" s="10"/>
      <c r="CH68" s="8"/>
      <c r="CI68" s="9"/>
      <c r="CJ68" s="9"/>
      <c r="CK68" s="10"/>
      <c r="CL68" s="8"/>
      <c r="CM68" s="9"/>
      <c r="CN68" s="9"/>
      <c r="CO68" s="10"/>
      <c r="CP68" s="82"/>
      <c r="CQ68" s="83"/>
      <c r="CR68" s="83"/>
      <c r="CS68" s="84"/>
      <c r="CT68" s="82"/>
      <c r="CU68" s="83"/>
      <c r="CV68" s="83"/>
      <c r="CW68" s="83"/>
      <c r="CX68" s="398"/>
      <c r="CY68" s="399"/>
      <c r="CZ68" s="399"/>
      <c r="DA68" s="400"/>
      <c r="DB68" s="82"/>
      <c r="DC68" s="83"/>
      <c r="DD68" s="83"/>
      <c r="DE68" s="84"/>
      <c r="DF68" s="82"/>
      <c r="DG68" s="83"/>
      <c r="DH68" s="83"/>
      <c r="DI68" s="84"/>
      <c r="DJ68" s="82"/>
      <c r="DK68" s="83"/>
      <c r="DL68" s="83"/>
      <c r="DM68" s="84"/>
      <c r="DN68" s="82"/>
      <c r="DO68" s="83"/>
      <c r="DP68" s="83"/>
      <c r="DQ68" s="84"/>
      <c r="DR68" s="82"/>
      <c r="DS68" s="83"/>
      <c r="DT68" s="83"/>
      <c r="DU68" s="84"/>
      <c r="DV68" s="435" t="s">
        <v>318</v>
      </c>
      <c r="DW68" s="436"/>
      <c r="DX68" s="436"/>
      <c r="DY68" s="437"/>
      <c r="DZ68" s="82"/>
      <c r="EA68" s="83"/>
      <c r="EB68" s="83"/>
      <c r="EC68" s="84"/>
      <c r="ED68" s="82"/>
      <c r="EE68" s="83"/>
      <c r="EF68" s="83"/>
      <c r="EG68" s="84"/>
    </row>
    <row r="69" spans="1:137" s="3" customFormat="1" ht="15" customHeight="1" x14ac:dyDescent="0.3">
      <c r="A69" s="484"/>
      <c r="B69" s="487"/>
      <c r="C69" s="504"/>
      <c r="D69" s="90" t="s">
        <v>79</v>
      </c>
      <c r="E69" s="36" t="s">
        <v>32</v>
      </c>
      <c r="F69" s="461" t="s">
        <v>324</v>
      </c>
      <c r="G69" s="463" t="s">
        <v>325</v>
      </c>
      <c r="H69" s="461" t="s">
        <v>38</v>
      </c>
      <c r="I69" s="463" t="s">
        <v>37</v>
      </c>
      <c r="J69" s="461" t="s">
        <v>322</v>
      </c>
      <c r="K69" s="463" t="s">
        <v>325</v>
      </c>
      <c r="L69" s="461" t="s">
        <v>38</v>
      </c>
      <c r="M69" s="463" t="s">
        <v>37</v>
      </c>
      <c r="N69" s="461" t="s">
        <v>324</v>
      </c>
      <c r="O69" s="463" t="s">
        <v>323</v>
      </c>
      <c r="P69" s="461" t="s">
        <v>322</v>
      </c>
      <c r="Q69" s="463" t="s">
        <v>325</v>
      </c>
      <c r="R69" s="461" t="s">
        <v>324</v>
      </c>
      <c r="S69" s="463" t="s">
        <v>325</v>
      </c>
      <c r="T69" s="461" t="s">
        <v>322</v>
      </c>
      <c r="U69" s="463" t="s">
        <v>323</v>
      </c>
      <c r="V69" s="80"/>
      <c r="W69" s="79"/>
      <c r="X69" s="79"/>
      <c r="Y69" s="81"/>
      <c r="Z69" s="80"/>
      <c r="AA69" s="79"/>
      <c r="AB69" s="79"/>
      <c r="AC69" s="81"/>
      <c r="AD69" s="80"/>
      <c r="AE69" s="79"/>
      <c r="AF69" s="79"/>
      <c r="AG69" s="81"/>
      <c r="AH69" s="80"/>
      <c r="AI69" s="79"/>
      <c r="AJ69" s="79"/>
      <c r="AK69" s="81"/>
      <c r="AL69" s="80"/>
      <c r="AM69" s="79"/>
      <c r="AN69" s="79"/>
      <c r="AO69" s="81"/>
      <c r="AP69" s="80"/>
      <c r="AQ69" s="79"/>
      <c r="AR69" s="79"/>
      <c r="AS69" s="81"/>
      <c r="AT69" s="80"/>
      <c r="AU69" s="79"/>
      <c r="AV69" s="79"/>
      <c r="AW69" s="81"/>
      <c r="AX69" s="80"/>
      <c r="AY69" s="79"/>
      <c r="AZ69" s="79"/>
      <c r="BA69" s="81"/>
      <c r="BB69" s="80"/>
      <c r="BC69" s="79"/>
      <c r="BD69" s="79"/>
      <c r="BE69" s="81"/>
      <c r="BF69" s="11"/>
      <c r="BG69" s="12"/>
      <c r="BH69" s="12"/>
      <c r="BI69" s="81"/>
      <c r="BJ69" s="11"/>
      <c r="BK69" s="12"/>
      <c r="BL69" s="12"/>
      <c r="BM69" s="81"/>
      <c r="BN69" s="11"/>
      <c r="BO69" s="12"/>
      <c r="BP69" s="12"/>
      <c r="BQ69" s="81"/>
      <c r="BR69" s="11"/>
      <c r="BS69" s="12"/>
      <c r="BT69" s="12"/>
      <c r="BU69" s="81"/>
      <c r="BV69" s="11"/>
      <c r="BW69" s="12"/>
      <c r="BX69" s="12"/>
      <c r="BY69" s="81"/>
      <c r="BZ69" s="249">
        <v>0</v>
      </c>
      <c r="CA69" s="166">
        <v>586.53</v>
      </c>
      <c r="CB69" s="166">
        <v>0</v>
      </c>
      <c r="CC69" s="15">
        <f t="shared" ref="CC69:CC78" si="53">BZ69+(CA69*48)+(CB69*48)</f>
        <v>28153.439999999999</v>
      </c>
      <c r="CD69" s="102">
        <v>0</v>
      </c>
      <c r="CE69" s="14">
        <v>639.54999999999995</v>
      </c>
      <c r="CF69" s="14">
        <v>44.45</v>
      </c>
      <c r="CG69" s="15">
        <f t="shared" ref="CG69:CG78" si="54">CD69+(CE69*48)+(CF69*48)</f>
        <v>32832</v>
      </c>
      <c r="CH69" s="249">
        <v>0</v>
      </c>
      <c r="CI69" s="249">
        <v>495</v>
      </c>
      <c r="CJ69" s="14">
        <f>(CI69*0.0695)+(SUM((CI69+(CI69*0.0695))*0.00653))</f>
        <v>37.859498325000004</v>
      </c>
      <c r="CK69" s="15">
        <f t="shared" ref="CK69:CK78" si="55">CH69+(CI69*48)+(CJ69*48)</f>
        <v>25577.2559196</v>
      </c>
      <c r="CL69" s="249">
        <v>6129.42</v>
      </c>
      <c r="CM69" s="15">
        <v>520</v>
      </c>
      <c r="CN69" s="166">
        <f>CM69*(0.06+0.0695)+7.94</f>
        <v>75.28</v>
      </c>
      <c r="CO69" s="15">
        <f t="shared" ref="CO69:CO78" si="56">CL69+(CM69*48)+(CN69*48)</f>
        <v>34702.86</v>
      </c>
      <c r="CP69" s="16"/>
      <c r="CQ69" s="166">
        <v>745</v>
      </c>
      <c r="CR69" s="14">
        <f t="shared" ref="CR69:CR76" si="57">CQ69*0.0695</f>
        <v>51.777500000000003</v>
      </c>
      <c r="CS69" s="15">
        <f>CP69+(CQ69*48)+(CR69*48)</f>
        <v>38245.32</v>
      </c>
      <c r="CT69" s="16"/>
      <c r="CU69" s="17"/>
      <c r="CV69" s="17"/>
      <c r="CW69" s="21">
        <f>CT69+(CU69*48)+(CV69*48)</f>
        <v>0</v>
      </c>
      <c r="CX69" s="413">
        <v>0</v>
      </c>
      <c r="CY69" s="412">
        <v>586.53</v>
      </c>
      <c r="CZ69" s="412">
        <v>0</v>
      </c>
      <c r="DA69" s="392">
        <f>CX69+(CY69*48)+(CZ69*48)</f>
        <v>28153.439999999999</v>
      </c>
      <c r="DB69" s="16"/>
      <c r="DC69" s="17">
        <v>1315</v>
      </c>
      <c r="DD69" s="17"/>
      <c r="DE69" s="15">
        <f>DB69+(DC69*48)+(DD69*48)</f>
        <v>63120</v>
      </c>
      <c r="DF69" s="102">
        <v>0</v>
      </c>
      <c r="DG69" s="14">
        <v>639.54999999999995</v>
      </c>
      <c r="DH69" s="14">
        <v>44.45</v>
      </c>
      <c r="DI69" s="15">
        <f>DF69+(DG69*48)+(DH69*48)</f>
        <v>32832</v>
      </c>
      <c r="DJ69" s="249">
        <v>0</v>
      </c>
      <c r="DK69" s="249">
        <v>495</v>
      </c>
      <c r="DL69" s="14">
        <f>(DK69*0.0695)+(SUM((DK69+(DK69*0.0695))*0.00653))</f>
        <v>37.859498325000004</v>
      </c>
      <c r="DM69" s="15">
        <f>DJ69+(DK69*48)+(DL69*48)</f>
        <v>25577.2559196</v>
      </c>
      <c r="DN69" s="109"/>
      <c r="DO69" s="110"/>
      <c r="DP69" s="110"/>
      <c r="DQ69" s="81"/>
      <c r="DR69" s="109"/>
      <c r="DS69" s="110"/>
      <c r="DT69" s="110"/>
      <c r="DU69" s="81"/>
      <c r="DV69" s="109"/>
      <c r="DW69" s="110"/>
      <c r="DX69" s="110"/>
      <c r="DY69" s="81"/>
      <c r="DZ69" s="109"/>
      <c r="EA69" s="110"/>
      <c r="EB69" s="110"/>
      <c r="EC69" s="81"/>
      <c r="ED69" s="11"/>
      <c r="EE69" s="12"/>
      <c r="EF69" s="12"/>
      <c r="EG69" s="81"/>
    </row>
    <row r="70" spans="1:137" s="3" customFormat="1" ht="15" customHeight="1" x14ac:dyDescent="0.3">
      <c r="A70" s="484"/>
      <c r="B70" s="487"/>
      <c r="C70" s="504"/>
      <c r="D70" s="89" t="s">
        <v>80</v>
      </c>
      <c r="E70" s="39" t="s">
        <v>48</v>
      </c>
      <c r="F70" s="461"/>
      <c r="G70" s="463"/>
      <c r="H70" s="461"/>
      <c r="I70" s="463"/>
      <c r="J70" s="461"/>
      <c r="K70" s="463"/>
      <c r="L70" s="461"/>
      <c r="M70" s="463"/>
      <c r="N70" s="461"/>
      <c r="O70" s="463"/>
      <c r="P70" s="461"/>
      <c r="Q70" s="463"/>
      <c r="R70" s="461"/>
      <c r="S70" s="463"/>
      <c r="T70" s="461"/>
      <c r="U70" s="463"/>
      <c r="V70" s="80"/>
      <c r="W70" s="79"/>
      <c r="X70" s="79"/>
      <c r="Y70" s="81"/>
      <c r="Z70" s="80"/>
      <c r="AA70" s="79"/>
      <c r="AB70" s="79"/>
      <c r="AC70" s="81"/>
      <c r="AD70" s="80"/>
      <c r="AE70" s="79"/>
      <c r="AF70" s="79"/>
      <c r="AG70" s="81"/>
      <c r="AH70" s="80"/>
      <c r="AI70" s="79"/>
      <c r="AJ70" s="79"/>
      <c r="AK70" s="81"/>
      <c r="AL70" s="80"/>
      <c r="AM70" s="79"/>
      <c r="AN70" s="79"/>
      <c r="AO70" s="81"/>
      <c r="AP70" s="80"/>
      <c r="AQ70" s="79"/>
      <c r="AR70" s="79"/>
      <c r="AS70" s="81"/>
      <c r="AT70" s="80"/>
      <c r="AU70" s="79"/>
      <c r="AV70" s="79"/>
      <c r="AW70" s="81"/>
      <c r="AX70" s="80"/>
      <c r="AY70" s="79"/>
      <c r="AZ70" s="79"/>
      <c r="BA70" s="81"/>
      <c r="BB70" s="80"/>
      <c r="BC70" s="79"/>
      <c r="BD70" s="79"/>
      <c r="BE70" s="81"/>
      <c r="BF70" s="11"/>
      <c r="BG70" s="12"/>
      <c r="BH70" s="12"/>
      <c r="BI70" s="81"/>
      <c r="BJ70" s="11"/>
      <c r="BK70" s="12"/>
      <c r="BL70" s="12"/>
      <c r="BM70" s="81"/>
      <c r="BN70" s="11"/>
      <c r="BO70" s="12"/>
      <c r="BP70" s="12"/>
      <c r="BQ70" s="81"/>
      <c r="BR70" s="11"/>
      <c r="BS70" s="12"/>
      <c r="BT70" s="12"/>
      <c r="BU70" s="81"/>
      <c r="BV70" s="11"/>
      <c r="BW70" s="12"/>
      <c r="BX70" s="12"/>
      <c r="BY70" s="81"/>
      <c r="BZ70" s="249">
        <v>0</v>
      </c>
      <c r="CA70" s="166">
        <v>727.78</v>
      </c>
      <c r="CB70" s="166"/>
      <c r="CC70" s="15">
        <f t="shared" si="53"/>
        <v>34933.440000000002</v>
      </c>
      <c r="CD70" s="103">
        <v>0</v>
      </c>
      <c r="CE70" s="25">
        <v>792.89</v>
      </c>
      <c r="CF70" s="25">
        <v>55.11</v>
      </c>
      <c r="CG70" s="15">
        <f t="shared" si="54"/>
        <v>40704</v>
      </c>
      <c r="CH70" s="249">
        <v>0</v>
      </c>
      <c r="CI70" s="249">
        <v>585</v>
      </c>
      <c r="CJ70" s="14">
        <f t="shared" ref="CJ70:CJ72" si="58">(CI70*0.0695)+(SUM((CI70+(CI70*0.0695))*0.00653))</f>
        <v>44.743043475000007</v>
      </c>
      <c r="CK70" s="15">
        <f t="shared" si="55"/>
        <v>30227.6660868</v>
      </c>
      <c r="CL70" s="249">
        <v>6129.42</v>
      </c>
      <c r="CM70" s="15">
        <v>1100</v>
      </c>
      <c r="CN70" s="166">
        <f t="shared" ref="CN70:CN78" si="59">CM70*(0.06+0.0695)+7.94</f>
        <v>150.39000000000001</v>
      </c>
      <c r="CO70" s="15">
        <f t="shared" si="56"/>
        <v>66148.14</v>
      </c>
      <c r="CP70" s="100"/>
      <c r="CQ70" s="167">
        <v>925</v>
      </c>
      <c r="CR70" s="14">
        <f t="shared" si="57"/>
        <v>64.287500000000009</v>
      </c>
      <c r="CS70" s="15">
        <f t="shared" ref="CS70:CS78" si="60">CP70+(CQ70*48)+(CR70*48)</f>
        <v>47485.8</v>
      </c>
      <c r="CT70" s="100"/>
      <c r="CU70" s="18"/>
      <c r="CV70" s="18"/>
      <c r="CW70" s="21">
        <f t="shared" ref="CW70:CW78" si="61">CT70+(CU70*48)+(CV70*48)</f>
        <v>0</v>
      </c>
      <c r="CX70" s="413">
        <v>0</v>
      </c>
      <c r="CY70" s="412">
        <v>727.78</v>
      </c>
      <c r="CZ70" s="412"/>
      <c r="DA70" s="392">
        <f t="shared" ref="DA70:DA78" si="62">CX70+(CY70*48)+(CZ70*48)</f>
        <v>34933.440000000002</v>
      </c>
      <c r="DB70" s="100"/>
      <c r="DC70" s="18">
        <v>1475</v>
      </c>
      <c r="DD70" s="18"/>
      <c r="DE70" s="15">
        <f t="shared" ref="DE70:DE78" si="63">DB70+(DC70*48)+(DD70*48)</f>
        <v>70800</v>
      </c>
      <c r="DF70" s="103">
        <v>0</v>
      </c>
      <c r="DG70" s="25">
        <v>792.89</v>
      </c>
      <c r="DH70" s="25">
        <v>55.11</v>
      </c>
      <c r="DI70" s="15">
        <f t="shared" ref="DI70:DI78" si="64">DF70+(DG70*48)+(DH70*48)</f>
        <v>40704</v>
      </c>
      <c r="DJ70" s="249">
        <v>0</v>
      </c>
      <c r="DK70" s="249">
        <v>585</v>
      </c>
      <c r="DL70" s="14">
        <f t="shared" ref="DL70:DL72" si="65">(DK70*0.0695)+(SUM((DK70+(DK70*0.0695))*0.00653))</f>
        <v>44.743043475000007</v>
      </c>
      <c r="DM70" s="15">
        <f t="shared" ref="DM70:DM78" si="66">DJ70+(DK70*48)+(DL70*48)</f>
        <v>30227.6660868</v>
      </c>
      <c r="DN70" s="109"/>
      <c r="DO70" s="110"/>
      <c r="DP70" s="110"/>
      <c r="DQ70" s="81"/>
      <c r="DR70" s="109"/>
      <c r="DS70" s="110"/>
      <c r="DT70" s="110"/>
      <c r="DU70" s="81"/>
      <c r="DV70" s="109"/>
      <c r="DW70" s="110"/>
      <c r="DX70" s="110"/>
      <c r="DY70" s="81"/>
      <c r="DZ70" s="109"/>
      <c r="EA70" s="110"/>
      <c r="EB70" s="110"/>
      <c r="EC70" s="81"/>
      <c r="ED70" s="11"/>
      <c r="EE70" s="12"/>
      <c r="EF70" s="12"/>
      <c r="EG70" s="81"/>
    </row>
    <row r="71" spans="1:137" s="3" customFormat="1" ht="15" customHeight="1" x14ac:dyDescent="0.3">
      <c r="A71" s="484"/>
      <c r="B71" s="487"/>
      <c r="C71" s="504"/>
      <c r="D71" s="89" t="s">
        <v>97</v>
      </c>
      <c r="E71" s="40" t="s">
        <v>82</v>
      </c>
      <c r="F71" s="461"/>
      <c r="G71" s="463"/>
      <c r="H71" s="461"/>
      <c r="I71" s="463"/>
      <c r="J71" s="461"/>
      <c r="K71" s="463"/>
      <c r="L71" s="461"/>
      <c r="M71" s="463"/>
      <c r="N71" s="461"/>
      <c r="O71" s="463"/>
      <c r="P71" s="461"/>
      <c r="Q71" s="463"/>
      <c r="R71" s="461"/>
      <c r="S71" s="463"/>
      <c r="T71" s="461"/>
      <c r="U71" s="463"/>
      <c r="V71" s="80"/>
      <c r="W71" s="79"/>
      <c r="X71" s="79"/>
      <c r="Y71" s="81"/>
      <c r="Z71" s="80"/>
      <c r="AA71" s="79"/>
      <c r="AB71" s="79"/>
      <c r="AC71" s="81"/>
      <c r="AD71" s="80"/>
      <c r="AE71" s="79"/>
      <c r="AF71" s="79"/>
      <c r="AG71" s="81"/>
      <c r="AH71" s="80"/>
      <c r="AI71" s="79"/>
      <c r="AJ71" s="79"/>
      <c r="AK71" s="81"/>
      <c r="AL71" s="80"/>
      <c r="AM71" s="79"/>
      <c r="AN71" s="79"/>
      <c r="AO71" s="81"/>
      <c r="AP71" s="80"/>
      <c r="AQ71" s="79"/>
      <c r="AR71" s="79"/>
      <c r="AS71" s="81"/>
      <c r="AT71" s="80"/>
      <c r="AU71" s="79"/>
      <c r="AV71" s="79"/>
      <c r="AW71" s="81"/>
      <c r="AX71" s="80"/>
      <c r="AY71" s="79"/>
      <c r="AZ71" s="79"/>
      <c r="BA71" s="81"/>
      <c r="BB71" s="80"/>
      <c r="BC71" s="79"/>
      <c r="BD71" s="79"/>
      <c r="BE71" s="81"/>
      <c r="BF71" s="11"/>
      <c r="BG71" s="12"/>
      <c r="BH71" s="12"/>
      <c r="BI71" s="81"/>
      <c r="BJ71" s="11"/>
      <c r="BK71" s="12"/>
      <c r="BL71" s="12"/>
      <c r="BM71" s="81"/>
      <c r="BN71" s="11"/>
      <c r="BO71" s="12"/>
      <c r="BP71" s="12"/>
      <c r="BQ71" s="81"/>
      <c r="BR71" s="11"/>
      <c r="BS71" s="12"/>
      <c r="BT71" s="12"/>
      <c r="BU71" s="81"/>
      <c r="BV71" s="11"/>
      <c r="BW71" s="12"/>
      <c r="BX71" s="12"/>
      <c r="BY71" s="81"/>
      <c r="BZ71" s="249">
        <v>0</v>
      </c>
      <c r="CA71" s="166">
        <v>796.18</v>
      </c>
      <c r="CB71" s="166">
        <v>0</v>
      </c>
      <c r="CC71" s="15">
        <f t="shared" si="53"/>
        <v>38216.639999999999</v>
      </c>
      <c r="CD71" s="103">
        <v>0</v>
      </c>
      <c r="CE71" s="25">
        <v>866.76</v>
      </c>
      <c r="CF71" s="25">
        <v>60.24</v>
      </c>
      <c r="CG71" s="15">
        <f t="shared" si="54"/>
        <v>44495.999999999993</v>
      </c>
      <c r="CH71" s="249">
        <v>0</v>
      </c>
      <c r="CI71" s="249">
        <v>670</v>
      </c>
      <c r="CJ71" s="14">
        <f t="shared" si="58"/>
        <v>51.244169450000008</v>
      </c>
      <c r="CK71" s="15">
        <f t="shared" si="55"/>
        <v>34619.7201336</v>
      </c>
      <c r="CL71" s="249">
        <v>6129.42</v>
      </c>
      <c r="CM71" s="15">
        <v>1175</v>
      </c>
      <c r="CN71" s="166">
        <f t="shared" si="59"/>
        <v>160.10249999999999</v>
      </c>
      <c r="CO71" s="15">
        <f t="shared" si="56"/>
        <v>70214.34</v>
      </c>
      <c r="CP71" s="100"/>
      <c r="CQ71" s="167">
        <v>1055</v>
      </c>
      <c r="CR71" s="14">
        <f t="shared" si="57"/>
        <v>73.322500000000005</v>
      </c>
      <c r="CS71" s="15">
        <f t="shared" si="60"/>
        <v>54159.48</v>
      </c>
      <c r="CT71" s="100"/>
      <c r="CU71" s="18"/>
      <c r="CV71" s="18"/>
      <c r="CW71" s="21">
        <f t="shared" si="61"/>
        <v>0</v>
      </c>
      <c r="CX71" s="413">
        <v>0</v>
      </c>
      <c r="CY71" s="412">
        <v>796.18</v>
      </c>
      <c r="CZ71" s="412">
        <v>0</v>
      </c>
      <c r="DA71" s="392">
        <f t="shared" si="62"/>
        <v>38216.639999999999</v>
      </c>
      <c r="DB71" s="100"/>
      <c r="DC71" s="18">
        <v>1531</v>
      </c>
      <c r="DD71" s="18"/>
      <c r="DE71" s="15">
        <f t="shared" si="63"/>
        <v>73488</v>
      </c>
      <c r="DF71" s="103">
        <v>0</v>
      </c>
      <c r="DG71" s="25">
        <v>866.76</v>
      </c>
      <c r="DH71" s="25">
        <v>60.24</v>
      </c>
      <c r="DI71" s="15">
        <f t="shared" si="64"/>
        <v>44495.999999999993</v>
      </c>
      <c r="DJ71" s="249">
        <v>0</v>
      </c>
      <c r="DK71" s="249">
        <v>670</v>
      </c>
      <c r="DL71" s="14">
        <f t="shared" si="65"/>
        <v>51.244169450000008</v>
      </c>
      <c r="DM71" s="15">
        <f t="shared" si="66"/>
        <v>34619.7201336</v>
      </c>
      <c r="DN71" s="109"/>
      <c r="DO71" s="110"/>
      <c r="DP71" s="110"/>
      <c r="DQ71" s="81"/>
      <c r="DR71" s="109"/>
      <c r="DS71" s="110"/>
      <c r="DT71" s="110"/>
      <c r="DU71" s="81"/>
      <c r="DV71" s="109"/>
      <c r="DW71" s="110"/>
      <c r="DX71" s="110"/>
      <c r="DY71" s="81"/>
      <c r="DZ71" s="109"/>
      <c r="EA71" s="110"/>
      <c r="EB71" s="110"/>
      <c r="EC71" s="81"/>
      <c r="ED71" s="11"/>
      <c r="EE71" s="12"/>
      <c r="EF71" s="12"/>
      <c r="EG71" s="81"/>
    </row>
    <row r="72" spans="1:137" s="3" customFormat="1" ht="15" customHeight="1" x14ac:dyDescent="0.3">
      <c r="A72" s="484"/>
      <c r="B72" s="487"/>
      <c r="C72" s="504"/>
      <c r="D72" s="89" t="s">
        <v>81</v>
      </c>
      <c r="E72" s="41" t="s">
        <v>83</v>
      </c>
      <c r="F72" s="461"/>
      <c r="G72" s="463"/>
      <c r="H72" s="461"/>
      <c r="I72" s="463"/>
      <c r="J72" s="461"/>
      <c r="K72" s="463"/>
      <c r="L72" s="461"/>
      <c r="M72" s="463"/>
      <c r="N72" s="461"/>
      <c r="O72" s="463"/>
      <c r="P72" s="461"/>
      <c r="Q72" s="463"/>
      <c r="R72" s="461"/>
      <c r="S72" s="463"/>
      <c r="T72" s="461"/>
      <c r="U72" s="463"/>
      <c r="V72" s="80"/>
      <c r="W72" s="79"/>
      <c r="X72" s="79"/>
      <c r="Y72" s="81"/>
      <c r="Z72" s="80"/>
      <c r="AA72" s="79"/>
      <c r="AB72" s="79"/>
      <c r="AC72" s="81"/>
      <c r="AD72" s="80"/>
      <c r="AE72" s="79"/>
      <c r="AF72" s="79"/>
      <c r="AG72" s="81"/>
      <c r="AH72" s="80"/>
      <c r="AI72" s="79"/>
      <c r="AJ72" s="79"/>
      <c r="AK72" s="81"/>
      <c r="AL72" s="80"/>
      <c r="AM72" s="79"/>
      <c r="AN72" s="79"/>
      <c r="AO72" s="81"/>
      <c r="AP72" s="80"/>
      <c r="AQ72" s="79"/>
      <c r="AR72" s="79"/>
      <c r="AS72" s="81"/>
      <c r="AT72" s="80"/>
      <c r="AU72" s="79"/>
      <c r="AV72" s="79"/>
      <c r="AW72" s="81"/>
      <c r="AX72" s="80"/>
      <c r="AY72" s="79"/>
      <c r="AZ72" s="79"/>
      <c r="BA72" s="81"/>
      <c r="BB72" s="80"/>
      <c r="BC72" s="79"/>
      <c r="BD72" s="79"/>
      <c r="BE72" s="81"/>
      <c r="BF72" s="11"/>
      <c r="BG72" s="12"/>
      <c r="BH72" s="12"/>
      <c r="BI72" s="81"/>
      <c r="BJ72" s="11"/>
      <c r="BK72" s="12"/>
      <c r="BL72" s="12"/>
      <c r="BM72" s="81"/>
      <c r="BN72" s="11"/>
      <c r="BO72" s="12"/>
      <c r="BP72" s="12"/>
      <c r="BQ72" s="81"/>
      <c r="BR72" s="11"/>
      <c r="BS72" s="12"/>
      <c r="BT72" s="12"/>
      <c r="BU72" s="81"/>
      <c r="BV72" s="11"/>
      <c r="BW72" s="12"/>
      <c r="BX72" s="12"/>
      <c r="BY72" s="81"/>
      <c r="BZ72" s="249">
        <v>0</v>
      </c>
      <c r="CA72" s="166">
        <v>960.26</v>
      </c>
      <c r="CB72" s="166"/>
      <c r="CC72" s="15">
        <f t="shared" si="53"/>
        <v>46092.479999999996</v>
      </c>
      <c r="CD72" s="103">
        <v>0</v>
      </c>
      <c r="CE72" s="25">
        <v>940.63</v>
      </c>
      <c r="CF72" s="25">
        <v>65.37</v>
      </c>
      <c r="CG72" s="15">
        <f t="shared" si="54"/>
        <v>48288</v>
      </c>
      <c r="CH72" s="249">
        <v>0</v>
      </c>
      <c r="CI72" s="249">
        <v>758</v>
      </c>
      <c r="CJ72" s="14">
        <f t="shared" si="58"/>
        <v>57.974746930000002</v>
      </c>
      <c r="CK72" s="15">
        <f t="shared" si="55"/>
        <v>39166.787852640002</v>
      </c>
      <c r="CL72" s="249">
        <v>6129.42</v>
      </c>
      <c r="CM72" s="15">
        <v>1250</v>
      </c>
      <c r="CN72" s="166">
        <f t="shared" si="59"/>
        <v>169.815</v>
      </c>
      <c r="CO72" s="15">
        <f t="shared" si="56"/>
        <v>74280.539999999994</v>
      </c>
      <c r="CP72" s="100"/>
      <c r="CQ72" s="167">
        <v>1200</v>
      </c>
      <c r="CR72" s="14">
        <f t="shared" si="57"/>
        <v>83.4</v>
      </c>
      <c r="CS72" s="15">
        <f t="shared" si="60"/>
        <v>61603.199999999997</v>
      </c>
      <c r="CT72" s="100"/>
      <c r="CU72" s="18"/>
      <c r="CV72" s="18"/>
      <c r="CW72" s="21">
        <f t="shared" si="61"/>
        <v>0</v>
      </c>
      <c r="CX72" s="413">
        <v>0</v>
      </c>
      <c r="CY72" s="412">
        <v>960.26</v>
      </c>
      <c r="CZ72" s="412"/>
      <c r="DA72" s="392">
        <f t="shared" si="62"/>
        <v>46092.479999999996</v>
      </c>
      <c r="DB72" s="100"/>
      <c r="DC72" s="18">
        <v>1731</v>
      </c>
      <c r="DD72" s="18"/>
      <c r="DE72" s="15">
        <f t="shared" si="63"/>
        <v>83088</v>
      </c>
      <c r="DF72" s="103">
        <v>0</v>
      </c>
      <c r="DG72" s="25">
        <v>940.63</v>
      </c>
      <c r="DH72" s="25">
        <v>65.37</v>
      </c>
      <c r="DI72" s="15">
        <f t="shared" si="64"/>
        <v>48288</v>
      </c>
      <c r="DJ72" s="249">
        <v>0</v>
      </c>
      <c r="DK72" s="249">
        <v>758</v>
      </c>
      <c r="DL72" s="14">
        <f t="shared" si="65"/>
        <v>57.974746930000002</v>
      </c>
      <c r="DM72" s="15">
        <f t="shared" si="66"/>
        <v>39166.787852640002</v>
      </c>
      <c r="DN72" s="109"/>
      <c r="DO72" s="110"/>
      <c r="DP72" s="110"/>
      <c r="DQ72" s="81"/>
      <c r="DR72" s="109"/>
      <c r="DS72" s="110"/>
      <c r="DT72" s="110"/>
      <c r="DU72" s="81"/>
      <c r="DV72" s="109"/>
      <c r="DW72" s="110"/>
      <c r="DX72" s="110"/>
      <c r="DY72" s="81"/>
      <c r="DZ72" s="109"/>
      <c r="EA72" s="110"/>
      <c r="EB72" s="110"/>
      <c r="EC72" s="81"/>
      <c r="ED72" s="11"/>
      <c r="EE72" s="12"/>
      <c r="EF72" s="12"/>
      <c r="EG72" s="81"/>
    </row>
    <row r="73" spans="1:137" s="3" customFormat="1" ht="15" customHeight="1" x14ac:dyDescent="0.3">
      <c r="A73" s="484"/>
      <c r="B73" s="487"/>
      <c r="C73" s="504"/>
      <c r="D73" s="90"/>
      <c r="E73" s="39" t="s">
        <v>84</v>
      </c>
      <c r="F73" s="461"/>
      <c r="G73" s="463"/>
      <c r="H73" s="461"/>
      <c r="I73" s="463"/>
      <c r="J73" s="461"/>
      <c r="K73" s="463"/>
      <c r="L73" s="461"/>
      <c r="M73" s="463"/>
      <c r="N73" s="461"/>
      <c r="O73" s="463"/>
      <c r="P73" s="461"/>
      <c r="Q73" s="463"/>
      <c r="R73" s="461"/>
      <c r="S73" s="463"/>
      <c r="T73" s="461"/>
      <c r="U73" s="463"/>
      <c r="V73" s="80"/>
      <c r="W73" s="79"/>
      <c r="X73" s="79"/>
      <c r="Y73" s="81"/>
      <c r="Z73" s="80"/>
      <c r="AA73" s="79"/>
      <c r="AB73" s="79"/>
      <c r="AC73" s="81"/>
      <c r="AD73" s="80"/>
      <c r="AE73" s="79"/>
      <c r="AF73" s="79"/>
      <c r="AG73" s="81"/>
      <c r="AH73" s="80"/>
      <c r="AI73" s="79"/>
      <c r="AJ73" s="79"/>
      <c r="AK73" s="81"/>
      <c r="AL73" s="80"/>
      <c r="AM73" s="79"/>
      <c r="AN73" s="79"/>
      <c r="AO73" s="81"/>
      <c r="AP73" s="80"/>
      <c r="AQ73" s="79"/>
      <c r="AR73" s="79"/>
      <c r="AS73" s="81"/>
      <c r="AT73" s="80"/>
      <c r="AU73" s="79"/>
      <c r="AV73" s="79"/>
      <c r="AW73" s="81"/>
      <c r="AX73" s="80"/>
      <c r="AY73" s="79"/>
      <c r="AZ73" s="79"/>
      <c r="BA73" s="81"/>
      <c r="BB73" s="80"/>
      <c r="BC73" s="79"/>
      <c r="BD73" s="79"/>
      <c r="BE73" s="81"/>
      <c r="BF73" s="11"/>
      <c r="BG73" s="12"/>
      <c r="BH73" s="12"/>
      <c r="BI73" s="81"/>
      <c r="BJ73" s="11"/>
      <c r="BK73" s="12"/>
      <c r="BL73" s="12"/>
      <c r="BM73" s="81"/>
      <c r="BN73" s="11"/>
      <c r="BO73" s="12"/>
      <c r="BP73" s="12"/>
      <c r="BQ73" s="81"/>
      <c r="BR73" s="11"/>
      <c r="BS73" s="12"/>
      <c r="BT73" s="12"/>
      <c r="BU73" s="81"/>
      <c r="BV73" s="11"/>
      <c r="BW73" s="12"/>
      <c r="BX73" s="12"/>
      <c r="BY73" s="81"/>
      <c r="BZ73" s="250">
        <v>0</v>
      </c>
      <c r="CA73" s="167">
        <v>1010.18</v>
      </c>
      <c r="CB73" s="167">
        <v>0</v>
      </c>
      <c r="CC73" s="98">
        <f t="shared" si="53"/>
        <v>48488.639999999999</v>
      </c>
      <c r="CD73" s="103">
        <v>0</v>
      </c>
      <c r="CE73" s="25">
        <v>990.18</v>
      </c>
      <c r="CF73" s="25">
        <v>68.819999999999993</v>
      </c>
      <c r="CG73" s="98">
        <f t="shared" si="54"/>
        <v>50832</v>
      </c>
      <c r="CH73" s="250">
        <v>0</v>
      </c>
      <c r="CI73" s="250">
        <v>845</v>
      </c>
      <c r="CJ73" s="14">
        <f>(CI73*0.0695)+(SUM((CI73+(CI73*0.0695))*0.00653))</f>
        <v>64.628840575000012</v>
      </c>
      <c r="CK73" s="98">
        <f t="shared" si="55"/>
        <v>43662.184347599999</v>
      </c>
      <c r="CL73" s="249">
        <v>6129.42</v>
      </c>
      <c r="CM73" s="98">
        <v>1300</v>
      </c>
      <c r="CN73" s="166">
        <f t="shared" si="59"/>
        <v>176.29</v>
      </c>
      <c r="CO73" s="98">
        <f t="shared" si="56"/>
        <v>76991.34</v>
      </c>
      <c r="CP73" s="100"/>
      <c r="CQ73" s="167">
        <v>1270</v>
      </c>
      <c r="CR73" s="14">
        <f t="shared" si="57"/>
        <v>88.265000000000015</v>
      </c>
      <c r="CS73" s="15">
        <f t="shared" si="60"/>
        <v>65196.72</v>
      </c>
      <c r="CT73" s="100"/>
      <c r="CU73" s="18"/>
      <c r="CV73" s="18"/>
      <c r="CW73" s="21">
        <f t="shared" si="61"/>
        <v>0</v>
      </c>
      <c r="CX73" s="416">
        <v>0</v>
      </c>
      <c r="CY73" s="415">
        <v>1010.18</v>
      </c>
      <c r="CZ73" s="415">
        <v>0</v>
      </c>
      <c r="DA73" s="392">
        <f t="shared" si="62"/>
        <v>48488.639999999999</v>
      </c>
      <c r="DB73" s="100"/>
      <c r="DC73" s="18">
        <v>1931</v>
      </c>
      <c r="DD73" s="18"/>
      <c r="DE73" s="15">
        <f t="shared" si="63"/>
        <v>92688</v>
      </c>
      <c r="DF73" s="103">
        <v>0</v>
      </c>
      <c r="DG73" s="25">
        <v>990.18</v>
      </c>
      <c r="DH73" s="25">
        <v>68.819999999999993</v>
      </c>
      <c r="DI73" s="15">
        <f t="shared" si="64"/>
        <v>50832</v>
      </c>
      <c r="DJ73" s="252">
        <v>0</v>
      </c>
      <c r="DK73" s="167">
        <v>845</v>
      </c>
      <c r="DL73" s="14">
        <f>(DK73*0.0695)+(SUM((DK73+(DK73*0.0695))*0.00653))</f>
        <v>64.628840575000012</v>
      </c>
      <c r="DM73" s="15">
        <f t="shared" si="66"/>
        <v>43662.184347599999</v>
      </c>
      <c r="DN73" s="109"/>
      <c r="DO73" s="110"/>
      <c r="DP73" s="110"/>
      <c r="DQ73" s="81"/>
      <c r="DR73" s="109"/>
      <c r="DS73" s="110"/>
      <c r="DT73" s="110"/>
      <c r="DU73" s="81"/>
      <c r="DV73" s="109"/>
      <c r="DW73" s="110"/>
      <c r="DX73" s="110"/>
      <c r="DY73" s="81"/>
      <c r="DZ73" s="109"/>
      <c r="EA73" s="110"/>
      <c r="EB73" s="110"/>
      <c r="EC73" s="81"/>
      <c r="ED73" s="11"/>
      <c r="EE73" s="12"/>
      <c r="EF73" s="12"/>
      <c r="EG73" s="81"/>
    </row>
    <row r="74" spans="1:137" ht="15" customHeight="1" x14ac:dyDescent="0.3">
      <c r="A74" s="484"/>
      <c r="B74" s="487"/>
      <c r="C74" s="504"/>
      <c r="D74" s="91"/>
      <c r="E74" s="39" t="s">
        <v>85</v>
      </c>
      <c r="F74" s="461"/>
      <c r="G74" s="463"/>
      <c r="H74" s="461"/>
      <c r="I74" s="463"/>
      <c r="J74" s="461"/>
      <c r="K74" s="463"/>
      <c r="L74" s="461"/>
      <c r="M74" s="463"/>
      <c r="N74" s="461"/>
      <c r="O74" s="463"/>
      <c r="P74" s="461"/>
      <c r="Q74" s="463"/>
      <c r="R74" s="461"/>
      <c r="S74" s="463"/>
      <c r="T74" s="461"/>
      <c r="U74" s="463"/>
      <c r="V74" s="92"/>
      <c r="W74" s="93"/>
      <c r="X74" s="93"/>
      <c r="Y74" s="94"/>
      <c r="Z74" s="92"/>
      <c r="AA74" s="93"/>
      <c r="AB74" s="93"/>
      <c r="AC74" s="94"/>
      <c r="AD74" s="92"/>
      <c r="AE74" s="93"/>
      <c r="AF74" s="93"/>
      <c r="AG74" s="94"/>
      <c r="AH74" s="92"/>
      <c r="AI74" s="93"/>
      <c r="AJ74" s="93"/>
      <c r="AK74" s="94"/>
      <c r="AL74" s="92"/>
      <c r="AM74" s="93"/>
      <c r="AN74" s="93"/>
      <c r="AO74" s="94"/>
      <c r="AP74" s="92"/>
      <c r="AQ74" s="93"/>
      <c r="AR74" s="93"/>
      <c r="AS74" s="94"/>
      <c r="AT74" s="92"/>
      <c r="AU74" s="93"/>
      <c r="AV74" s="93"/>
      <c r="AW74" s="94"/>
      <c r="AX74" s="92"/>
      <c r="AY74" s="93"/>
      <c r="AZ74" s="93"/>
      <c r="BA74" s="94"/>
      <c r="BB74" s="92"/>
      <c r="BC74" s="93"/>
      <c r="BD74" s="93"/>
      <c r="BE74" s="94"/>
      <c r="BF74" s="92"/>
      <c r="BG74" s="93"/>
      <c r="BH74" s="93"/>
      <c r="BI74" s="81"/>
      <c r="BJ74" s="92"/>
      <c r="BK74" s="93"/>
      <c r="BL74" s="93"/>
      <c r="BM74" s="81"/>
      <c r="BN74" s="92"/>
      <c r="BO74" s="93"/>
      <c r="BP74" s="93"/>
      <c r="BQ74" s="81"/>
      <c r="BR74" s="92"/>
      <c r="BS74" s="93"/>
      <c r="BT74" s="93"/>
      <c r="BU74" s="81"/>
      <c r="BV74" s="92"/>
      <c r="BW74" s="93"/>
      <c r="BX74" s="93"/>
      <c r="BY74" s="81"/>
      <c r="BZ74" s="250">
        <v>0</v>
      </c>
      <c r="CA74" s="167">
        <v>1061.3399999999999</v>
      </c>
      <c r="CB74" s="167">
        <v>0</v>
      </c>
      <c r="CC74" s="98">
        <f t="shared" si="53"/>
        <v>50944.319999999992</v>
      </c>
      <c r="CD74" s="25">
        <v>0</v>
      </c>
      <c r="CE74" s="25">
        <v>1039.74</v>
      </c>
      <c r="CF74" s="25">
        <v>72.260000000000005</v>
      </c>
      <c r="CG74" s="98">
        <f t="shared" si="54"/>
        <v>53376.000000000007</v>
      </c>
      <c r="CH74" s="250">
        <v>0</v>
      </c>
      <c r="CI74" s="250">
        <v>935</v>
      </c>
      <c r="CJ74" s="14">
        <f>(CI74*0.0695)+(SUM((CI74+(CI74*0.0695))*0.00653))</f>
        <v>71.512385725000001</v>
      </c>
      <c r="CK74" s="98">
        <f t="shared" si="55"/>
        <v>48312.594514800003</v>
      </c>
      <c r="CL74" s="249">
        <v>6129.42</v>
      </c>
      <c r="CM74" s="98">
        <v>1320</v>
      </c>
      <c r="CN74" s="166">
        <f t="shared" si="59"/>
        <v>178.88</v>
      </c>
      <c r="CO74" s="98">
        <f t="shared" si="56"/>
        <v>78075.66</v>
      </c>
      <c r="CP74" s="122"/>
      <c r="CQ74" s="167">
        <v>1340</v>
      </c>
      <c r="CR74" s="14">
        <f t="shared" si="57"/>
        <v>93.13000000000001</v>
      </c>
      <c r="CS74" s="15">
        <f t="shared" si="60"/>
        <v>68790.240000000005</v>
      </c>
      <c r="CT74" s="122"/>
      <c r="CU74" s="123"/>
      <c r="CV74" s="123"/>
      <c r="CW74" s="21">
        <f t="shared" si="61"/>
        <v>0</v>
      </c>
      <c r="CX74" s="416">
        <v>0</v>
      </c>
      <c r="CY74" s="415">
        <v>1061.3399999999999</v>
      </c>
      <c r="CZ74" s="415">
        <v>0</v>
      </c>
      <c r="DA74" s="392">
        <f t="shared" si="62"/>
        <v>50944.319999999992</v>
      </c>
      <c r="DB74" s="409"/>
      <c r="DC74" s="393">
        <v>1889</v>
      </c>
      <c r="DD74" s="410"/>
      <c r="DE74" s="392">
        <f t="shared" si="63"/>
        <v>90672</v>
      </c>
      <c r="DF74" s="25">
        <v>0</v>
      </c>
      <c r="DG74" s="25">
        <v>1039.74</v>
      </c>
      <c r="DH74" s="25">
        <v>72.260000000000005</v>
      </c>
      <c r="DI74" s="15">
        <f t="shared" si="64"/>
        <v>53376.000000000007</v>
      </c>
      <c r="DJ74" s="252">
        <v>0</v>
      </c>
      <c r="DK74" s="167">
        <v>935</v>
      </c>
      <c r="DL74" s="14">
        <f>(DK74*0.0695)+(SUM((DK74+(DK74*0.0695))*0.00653))</f>
        <v>71.512385725000001</v>
      </c>
      <c r="DM74" s="15">
        <f t="shared" si="66"/>
        <v>48312.594514800003</v>
      </c>
      <c r="DN74" s="92"/>
      <c r="DO74" s="93"/>
      <c r="DP74" s="93"/>
      <c r="DQ74" s="81"/>
      <c r="DR74" s="92"/>
      <c r="DS74" s="93"/>
      <c r="DT74" s="93"/>
      <c r="DU74" s="81"/>
      <c r="DV74" s="92"/>
      <c r="DW74" s="93"/>
      <c r="DX74" s="93"/>
      <c r="DY74" s="81"/>
      <c r="DZ74" s="92"/>
      <c r="EA74" s="93"/>
      <c r="EB74" s="93"/>
      <c r="EC74" s="81"/>
      <c r="ED74" s="305"/>
      <c r="EE74" s="306"/>
      <c r="EF74" s="306"/>
      <c r="EG74" s="81"/>
    </row>
    <row r="75" spans="1:137" ht="15" customHeight="1" x14ac:dyDescent="0.3">
      <c r="A75" s="484"/>
      <c r="B75" s="487"/>
      <c r="C75" s="504"/>
      <c r="D75" s="91"/>
      <c r="E75" s="39" t="s">
        <v>86</v>
      </c>
      <c r="F75" s="461"/>
      <c r="G75" s="463"/>
      <c r="H75" s="461"/>
      <c r="I75" s="463"/>
      <c r="J75" s="461"/>
      <c r="K75" s="463"/>
      <c r="L75" s="461"/>
      <c r="M75" s="463"/>
      <c r="N75" s="461"/>
      <c r="O75" s="463"/>
      <c r="P75" s="461"/>
      <c r="Q75" s="463"/>
      <c r="R75" s="461"/>
      <c r="S75" s="463"/>
      <c r="T75" s="461"/>
      <c r="U75" s="463"/>
      <c r="V75" s="92"/>
      <c r="W75" s="93"/>
      <c r="X75" s="93"/>
      <c r="Y75" s="94"/>
      <c r="Z75" s="92"/>
      <c r="AA75" s="93"/>
      <c r="AB75" s="93"/>
      <c r="AC75" s="94"/>
      <c r="AD75" s="92"/>
      <c r="AE75" s="93"/>
      <c r="AF75" s="93"/>
      <c r="AG75" s="94"/>
      <c r="AH75" s="92"/>
      <c r="AI75" s="93"/>
      <c r="AJ75" s="93"/>
      <c r="AK75" s="94"/>
      <c r="AL75" s="92"/>
      <c r="AM75" s="93"/>
      <c r="AN75" s="93"/>
      <c r="AO75" s="94"/>
      <c r="AP75" s="92"/>
      <c r="AQ75" s="93"/>
      <c r="AR75" s="93"/>
      <c r="AS75" s="94"/>
      <c r="AT75" s="92"/>
      <c r="AU75" s="93"/>
      <c r="AV75" s="93"/>
      <c r="AW75" s="94"/>
      <c r="AX75" s="92"/>
      <c r="AY75" s="93"/>
      <c r="AZ75" s="93"/>
      <c r="BA75" s="94"/>
      <c r="BB75" s="92"/>
      <c r="BC75" s="93"/>
      <c r="BD75" s="93"/>
      <c r="BE75" s="94"/>
      <c r="BF75" s="92"/>
      <c r="BG75" s="93"/>
      <c r="BH75" s="93"/>
      <c r="BI75" s="81"/>
      <c r="BJ75" s="92"/>
      <c r="BK75" s="93"/>
      <c r="BL75" s="93"/>
      <c r="BM75" s="81"/>
      <c r="BN75" s="92"/>
      <c r="BO75" s="93"/>
      <c r="BP75" s="93"/>
      <c r="BQ75" s="81"/>
      <c r="BR75" s="92"/>
      <c r="BS75" s="93"/>
      <c r="BT75" s="93"/>
      <c r="BU75" s="81"/>
      <c r="BV75" s="92"/>
      <c r="BW75" s="93"/>
      <c r="BX75" s="93"/>
      <c r="BY75" s="81"/>
      <c r="BZ75" s="250">
        <v>0</v>
      </c>
      <c r="CA75" s="167">
        <v>1111.8800000000001</v>
      </c>
      <c r="CB75" s="167">
        <v>0</v>
      </c>
      <c r="CC75" s="98">
        <f t="shared" si="53"/>
        <v>53370.240000000005</v>
      </c>
      <c r="CD75" s="25">
        <v>0</v>
      </c>
      <c r="CE75" s="25">
        <v>1088.3599999999999</v>
      </c>
      <c r="CF75" s="25">
        <v>75.650000000000006</v>
      </c>
      <c r="CG75" s="98">
        <f t="shared" si="54"/>
        <v>55872.479999999996</v>
      </c>
      <c r="CH75" s="250">
        <v>0</v>
      </c>
      <c r="CI75" s="250">
        <v>1020</v>
      </c>
      <c r="CJ75" s="14">
        <f t="shared" ref="CJ75:CJ77" si="67">(CI75*0.0695)+(SUM((CI75+(CI75*0.0695))*0.00653))</f>
        <v>78.013511699999995</v>
      </c>
      <c r="CK75" s="98">
        <f t="shared" si="55"/>
        <v>52704.648561599999</v>
      </c>
      <c r="CL75" s="249">
        <v>6129.42</v>
      </c>
      <c r="CM75" s="98">
        <v>1340</v>
      </c>
      <c r="CN75" s="166">
        <f t="shared" si="59"/>
        <v>181.47</v>
      </c>
      <c r="CO75" s="98">
        <f t="shared" si="56"/>
        <v>79159.98</v>
      </c>
      <c r="CP75" s="122"/>
      <c r="CQ75" s="167">
        <v>1410</v>
      </c>
      <c r="CR75" s="14">
        <f t="shared" si="57"/>
        <v>97.995000000000005</v>
      </c>
      <c r="CS75" s="15">
        <f t="shared" si="60"/>
        <v>72383.759999999995</v>
      </c>
      <c r="CT75" s="122"/>
      <c r="CU75" s="123"/>
      <c r="CV75" s="123"/>
      <c r="CW75" s="21">
        <f t="shared" si="61"/>
        <v>0</v>
      </c>
      <c r="CX75" s="416">
        <v>0</v>
      </c>
      <c r="CY75" s="415">
        <v>1111.8800000000001</v>
      </c>
      <c r="CZ75" s="415">
        <v>0</v>
      </c>
      <c r="DA75" s="392">
        <f t="shared" si="62"/>
        <v>53370.240000000005</v>
      </c>
      <c r="DB75" s="409"/>
      <c r="DC75" s="393">
        <v>2089</v>
      </c>
      <c r="DD75" s="410"/>
      <c r="DE75" s="392">
        <f t="shared" si="63"/>
        <v>100272</v>
      </c>
      <c r="DF75" s="25">
        <v>0</v>
      </c>
      <c r="DG75" s="25">
        <v>1088.3599999999999</v>
      </c>
      <c r="DH75" s="25">
        <v>75.650000000000006</v>
      </c>
      <c r="DI75" s="15">
        <f t="shared" si="64"/>
        <v>55872.479999999996</v>
      </c>
      <c r="DJ75" s="252">
        <v>0</v>
      </c>
      <c r="DK75" s="167">
        <v>1020</v>
      </c>
      <c r="DL75" s="14">
        <f t="shared" ref="DL75:DL77" si="68">(DK75*0.0695)+(SUM((DK75+(DK75*0.0695))*0.00653))</f>
        <v>78.013511699999995</v>
      </c>
      <c r="DM75" s="15">
        <f t="shared" si="66"/>
        <v>52704.648561599999</v>
      </c>
      <c r="DN75" s="92"/>
      <c r="DO75" s="93"/>
      <c r="DP75" s="93"/>
      <c r="DQ75" s="81"/>
      <c r="DR75" s="92"/>
      <c r="DS75" s="93"/>
      <c r="DT75" s="93"/>
      <c r="DU75" s="81"/>
      <c r="DV75" s="92"/>
      <c r="DW75" s="93"/>
      <c r="DX75" s="93"/>
      <c r="DY75" s="81"/>
      <c r="DZ75" s="92"/>
      <c r="EA75" s="93"/>
      <c r="EB75" s="93"/>
      <c r="EC75" s="81"/>
      <c r="ED75" s="305"/>
      <c r="EE75" s="306"/>
      <c r="EF75" s="306"/>
      <c r="EG75" s="81"/>
    </row>
    <row r="76" spans="1:137" ht="15" customHeight="1" x14ac:dyDescent="0.3">
      <c r="A76" s="484"/>
      <c r="B76" s="487"/>
      <c r="C76" s="504"/>
      <c r="D76" s="91"/>
      <c r="E76" s="39" t="s">
        <v>87</v>
      </c>
      <c r="F76" s="461"/>
      <c r="G76" s="463"/>
      <c r="H76" s="461"/>
      <c r="I76" s="463"/>
      <c r="J76" s="461"/>
      <c r="K76" s="463"/>
      <c r="L76" s="461"/>
      <c r="M76" s="463"/>
      <c r="N76" s="461"/>
      <c r="O76" s="463"/>
      <c r="P76" s="461"/>
      <c r="Q76" s="463"/>
      <c r="R76" s="461"/>
      <c r="S76" s="463"/>
      <c r="T76" s="461"/>
      <c r="U76" s="463"/>
      <c r="V76" s="92"/>
      <c r="W76" s="93"/>
      <c r="X76" s="93"/>
      <c r="Y76" s="94"/>
      <c r="Z76" s="92"/>
      <c r="AA76" s="93"/>
      <c r="AB76" s="93"/>
      <c r="AC76" s="94"/>
      <c r="AD76" s="92"/>
      <c r="AE76" s="93"/>
      <c r="AF76" s="93"/>
      <c r="AG76" s="94"/>
      <c r="AH76" s="92"/>
      <c r="AI76" s="93"/>
      <c r="AJ76" s="93"/>
      <c r="AK76" s="94"/>
      <c r="AL76" s="92"/>
      <c r="AM76" s="93"/>
      <c r="AN76" s="93"/>
      <c r="AO76" s="94"/>
      <c r="AP76" s="92"/>
      <c r="AQ76" s="93"/>
      <c r="AR76" s="93"/>
      <c r="AS76" s="94"/>
      <c r="AT76" s="92"/>
      <c r="AU76" s="93"/>
      <c r="AV76" s="93"/>
      <c r="AW76" s="94"/>
      <c r="AX76" s="92"/>
      <c r="AY76" s="93"/>
      <c r="AZ76" s="93"/>
      <c r="BA76" s="94"/>
      <c r="BB76" s="92"/>
      <c r="BC76" s="93"/>
      <c r="BD76" s="93"/>
      <c r="BE76" s="94"/>
      <c r="BF76" s="92"/>
      <c r="BG76" s="93"/>
      <c r="BH76" s="93"/>
      <c r="BI76" s="81"/>
      <c r="BJ76" s="92"/>
      <c r="BK76" s="93"/>
      <c r="BL76" s="93"/>
      <c r="BM76" s="81"/>
      <c r="BN76" s="92"/>
      <c r="BO76" s="93"/>
      <c r="BP76" s="93"/>
      <c r="BQ76" s="81"/>
      <c r="BR76" s="92"/>
      <c r="BS76" s="93"/>
      <c r="BT76" s="93"/>
      <c r="BU76" s="81"/>
      <c r="BV76" s="92"/>
      <c r="BW76" s="93"/>
      <c r="BX76" s="93"/>
      <c r="BY76" s="81"/>
      <c r="BZ76" s="250">
        <v>0</v>
      </c>
      <c r="CA76" s="167">
        <v>1162.42</v>
      </c>
      <c r="CB76" s="167">
        <v>0</v>
      </c>
      <c r="CC76" s="98">
        <f t="shared" si="53"/>
        <v>55796.160000000003</v>
      </c>
      <c r="CD76" s="25">
        <v>0</v>
      </c>
      <c r="CE76" s="25">
        <v>1137.9100000000001</v>
      </c>
      <c r="CF76" s="25">
        <v>79.09</v>
      </c>
      <c r="CG76" s="98">
        <f t="shared" si="54"/>
        <v>58416.000000000007</v>
      </c>
      <c r="CH76" s="250">
        <v>0</v>
      </c>
      <c r="CI76" s="250">
        <v>1108</v>
      </c>
      <c r="CJ76" s="14">
        <f t="shared" si="67"/>
        <v>84.744089180000003</v>
      </c>
      <c r="CK76" s="98">
        <f t="shared" si="55"/>
        <v>57251.716280640001</v>
      </c>
      <c r="CL76" s="249">
        <v>6129.42</v>
      </c>
      <c r="CM76" s="98">
        <v>1360</v>
      </c>
      <c r="CN76" s="166">
        <f t="shared" si="59"/>
        <v>184.06</v>
      </c>
      <c r="CO76" s="98">
        <f t="shared" si="56"/>
        <v>80244.3</v>
      </c>
      <c r="CP76" s="122"/>
      <c r="CQ76" s="167">
        <v>1480</v>
      </c>
      <c r="CR76" s="14">
        <f t="shared" si="57"/>
        <v>102.86000000000001</v>
      </c>
      <c r="CS76" s="15">
        <f t="shared" si="60"/>
        <v>75977.279999999999</v>
      </c>
      <c r="CT76" s="122"/>
      <c r="CU76" s="123"/>
      <c r="CV76" s="123"/>
      <c r="CW76" s="21">
        <f t="shared" si="61"/>
        <v>0</v>
      </c>
      <c r="CX76" s="416">
        <v>0</v>
      </c>
      <c r="CY76" s="415">
        <v>1162.42</v>
      </c>
      <c r="CZ76" s="415">
        <v>0</v>
      </c>
      <c r="DA76" s="392">
        <f t="shared" si="62"/>
        <v>55796.160000000003</v>
      </c>
      <c r="DB76" s="409"/>
      <c r="DC76" s="393">
        <v>2289</v>
      </c>
      <c r="DD76" s="410"/>
      <c r="DE76" s="392">
        <f t="shared" si="63"/>
        <v>109872</v>
      </c>
      <c r="DF76" s="25">
        <v>0</v>
      </c>
      <c r="DG76" s="25">
        <v>1137.9100000000001</v>
      </c>
      <c r="DH76" s="25">
        <v>79.09</v>
      </c>
      <c r="DI76" s="15">
        <f t="shared" si="64"/>
        <v>58416.000000000007</v>
      </c>
      <c r="DJ76" s="252">
        <v>0</v>
      </c>
      <c r="DK76" s="167">
        <v>1108</v>
      </c>
      <c r="DL76" s="14">
        <f t="shared" si="68"/>
        <v>84.744089180000003</v>
      </c>
      <c r="DM76" s="15">
        <f t="shared" si="66"/>
        <v>57251.716280640001</v>
      </c>
      <c r="DN76" s="92"/>
      <c r="DO76" s="93"/>
      <c r="DP76" s="93"/>
      <c r="DQ76" s="81"/>
      <c r="DR76" s="92"/>
      <c r="DS76" s="93"/>
      <c r="DT76" s="93"/>
      <c r="DU76" s="81"/>
      <c r="DV76" s="92"/>
      <c r="DW76" s="93"/>
      <c r="DX76" s="93"/>
      <c r="DY76" s="81"/>
      <c r="DZ76" s="92"/>
      <c r="EA76" s="93"/>
      <c r="EB76" s="93"/>
      <c r="EC76" s="81"/>
      <c r="ED76" s="305"/>
      <c r="EE76" s="306"/>
      <c r="EF76" s="306"/>
      <c r="EG76" s="81"/>
    </row>
    <row r="77" spans="1:137" ht="15" customHeight="1" x14ac:dyDescent="0.3">
      <c r="A77" s="484"/>
      <c r="B77" s="487"/>
      <c r="C77" s="504"/>
      <c r="D77" s="91"/>
      <c r="E77" s="39" t="s">
        <v>88</v>
      </c>
      <c r="F77" s="461"/>
      <c r="G77" s="463"/>
      <c r="H77" s="461"/>
      <c r="I77" s="463"/>
      <c r="J77" s="461"/>
      <c r="K77" s="463"/>
      <c r="L77" s="461"/>
      <c r="M77" s="463"/>
      <c r="N77" s="461"/>
      <c r="O77" s="463"/>
      <c r="P77" s="461"/>
      <c r="Q77" s="463"/>
      <c r="R77" s="461"/>
      <c r="S77" s="463"/>
      <c r="T77" s="461"/>
      <c r="U77" s="463"/>
      <c r="V77" s="92"/>
      <c r="W77" s="93"/>
      <c r="X77" s="93"/>
      <c r="Y77" s="94"/>
      <c r="Z77" s="92"/>
      <c r="AA77" s="93"/>
      <c r="AB77" s="93"/>
      <c r="AC77" s="94"/>
      <c r="AD77" s="92"/>
      <c r="AE77" s="93"/>
      <c r="AF77" s="93"/>
      <c r="AG77" s="94"/>
      <c r="AH77" s="92"/>
      <c r="AI77" s="93"/>
      <c r="AJ77" s="93"/>
      <c r="AK77" s="94"/>
      <c r="AL77" s="92"/>
      <c r="AM77" s="93"/>
      <c r="AN77" s="93"/>
      <c r="AO77" s="94"/>
      <c r="AP77" s="92"/>
      <c r="AQ77" s="93"/>
      <c r="AR77" s="93"/>
      <c r="AS77" s="94"/>
      <c r="AT77" s="92"/>
      <c r="AU77" s="93"/>
      <c r="AV77" s="93"/>
      <c r="AW77" s="94"/>
      <c r="AX77" s="92"/>
      <c r="AY77" s="93"/>
      <c r="AZ77" s="93"/>
      <c r="BA77" s="94"/>
      <c r="BB77" s="92"/>
      <c r="BC77" s="93"/>
      <c r="BD77" s="93"/>
      <c r="BE77" s="94"/>
      <c r="BF77" s="92"/>
      <c r="BG77" s="93"/>
      <c r="BH77" s="93"/>
      <c r="BI77" s="81"/>
      <c r="BJ77" s="92"/>
      <c r="BK77" s="93"/>
      <c r="BL77" s="93"/>
      <c r="BM77" s="81"/>
      <c r="BN77" s="92"/>
      <c r="BO77" s="93"/>
      <c r="BP77" s="93"/>
      <c r="BQ77" s="81"/>
      <c r="BR77" s="92"/>
      <c r="BS77" s="93"/>
      <c r="BT77" s="93"/>
      <c r="BU77" s="81"/>
      <c r="BV77" s="92"/>
      <c r="BW77" s="93"/>
      <c r="BX77" s="93"/>
      <c r="BY77" s="81"/>
      <c r="BZ77" s="250">
        <v>0</v>
      </c>
      <c r="CA77" s="167">
        <v>1212.96</v>
      </c>
      <c r="CB77" s="167">
        <v>0</v>
      </c>
      <c r="CC77" s="98">
        <f t="shared" si="53"/>
        <v>58222.080000000002</v>
      </c>
      <c r="CD77" s="25">
        <v>0</v>
      </c>
      <c r="CE77" s="25">
        <v>1187.47</v>
      </c>
      <c r="CF77" s="25">
        <v>82.53</v>
      </c>
      <c r="CG77" s="98">
        <f t="shared" si="54"/>
        <v>60960</v>
      </c>
      <c r="CH77" s="250">
        <v>0</v>
      </c>
      <c r="CI77" s="250">
        <v>1152</v>
      </c>
      <c r="CJ77" s="14">
        <f t="shared" si="67"/>
        <v>88.109377920000014</v>
      </c>
      <c r="CK77" s="98">
        <f t="shared" si="55"/>
        <v>59525.250140160002</v>
      </c>
      <c r="CL77" s="249">
        <v>6129.42</v>
      </c>
      <c r="CM77" s="98">
        <v>1380</v>
      </c>
      <c r="CN77" s="166">
        <f t="shared" si="59"/>
        <v>186.65</v>
      </c>
      <c r="CO77" s="98">
        <f t="shared" si="56"/>
        <v>81328.62</v>
      </c>
      <c r="CP77" s="122"/>
      <c r="CQ77" s="167">
        <v>1540</v>
      </c>
      <c r="CR77" s="14">
        <f>CQ77*0.0695</f>
        <v>107.03000000000002</v>
      </c>
      <c r="CS77" s="15">
        <f t="shared" si="60"/>
        <v>79057.440000000002</v>
      </c>
      <c r="CT77" s="122"/>
      <c r="CU77" s="123"/>
      <c r="CV77" s="123"/>
      <c r="CW77" s="21">
        <f t="shared" si="61"/>
        <v>0</v>
      </c>
      <c r="CX77" s="416">
        <v>0</v>
      </c>
      <c r="CY77" s="415">
        <v>1212.96</v>
      </c>
      <c r="CZ77" s="415">
        <v>0</v>
      </c>
      <c r="DA77" s="392">
        <f t="shared" si="62"/>
        <v>58222.080000000002</v>
      </c>
      <c r="DB77" s="409"/>
      <c r="DC77" s="393">
        <v>2489</v>
      </c>
      <c r="DD77" s="410"/>
      <c r="DE77" s="392">
        <f t="shared" si="63"/>
        <v>119472</v>
      </c>
      <c r="DF77" s="25">
        <v>0</v>
      </c>
      <c r="DG77" s="25">
        <v>1187.47</v>
      </c>
      <c r="DH77" s="25">
        <v>82.53</v>
      </c>
      <c r="DI77" s="15">
        <f t="shared" si="64"/>
        <v>60960</v>
      </c>
      <c r="DJ77" s="252">
        <v>0</v>
      </c>
      <c r="DK77" s="167">
        <v>1152</v>
      </c>
      <c r="DL77" s="14">
        <f t="shared" si="68"/>
        <v>88.109377920000014</v>
      </c>
      <c r="DM77" s="15">
        <f t="shared" si="66"/>
        <v>59525.250140160002</v>
      </c>
      <c r="DN77" s="92"/>
      <c r="DO77" s="93"/>
      <c r="DP77" s="93"/>
      <c r="DQ77" s="81"/>
      <c r="DR77" s="92"/>
      <c r="DS77" s="93"/>
      <c r="DT77" s="93"/>
      <c r="DU77" s="81"/>
      <c r="DV77" s="92"/>
      <c r="DW77" s="93"/>
      <c r="DX77" s="93"/>
      <c r="DY77" s="81"/>
      <c r="DZ77" s="92"/>
      <c r="EA77" s="93"/>
      <c r="EB77" s="93"/>
      <c r="EC77" s="81"/>
      <c r="ED77" s="305"/>
      <c r="EE77" s="306"/>
      <c r="EF77" s="306"/>
      <c r="EG77" s="81"/>
    </row>
    <row r="78" spans="1:137" s="99" customFormat="1" ht="15" customHeight="1" thickBot="1" x14ac:dyDescent="0.35">
      <c r="A78" s="484"/>
      <c r="B78" s="431" t="s">
        <v>319</v>
      </c>
      <c r="C78" s="504"/>
      <c r="D78" s="182"/>
      <c r="E78" s="39" t="s">
        <v>89</v>
      </c>
      <c r="F78" s="438"/>
      <c r="G78" s="440"/>
      <c r="H78" s="438"/>
      <c r="I78" s="440"/>
      <c r="J78" s="438"/>
      <c r="K78" s="440"/>
      <c r="L78" s="438"/>
      <c r="M78" s="440"/>
      <c r="N78" s="438"/>
      <c r="O78" s="440"/>
      <c r="P78" s="438"/>
      <c r="Q78" s="440"/>
      <c r="R78" s="438"/>
      <c r="S78" s="440"/>
      <c r="T78" s="438"/>
      <c r="U78" s="440"/>
      <c r="V78" s="183"/>
      <c r="W78" s="184"/>
      <c r="X78" s="184"/>
      <c r="Y78" s="185"/>
      <c r="Z78" s="183"/>
      <c r="AA78" s="184"/>
      <c r="AB78" s="184"/>
      <c r="AC78" s="185"/>
      <c r="AD78" s="183"/>
      <c r="AE78" s="184"/>
      <c r="AF78" s="184"/>
      <c r="AG78" s="185"/>
      <c r="AH78" s="183"/>
      <c r="AI78" s="184"/>
      <c r="AJ78" s="184"/>
      <c r="AK78" s="185"/>
      <c r="AL78" s="183"/>
      <c r="AM78" s="184"/>
      <c r="AN78" s="184"/>
      <c r="AO78" s="185"/>
      <c r="AP78" s="183"/>
      <c r="AQ78" s="184"/>
      <c r="AR78" s="184"/>
      <c r="AS78" s="185"/>
      <c r="AT78" s="183"/>
      <c r="AU78" s="184"/>
      <c r="AV78" s="184"/>
      <c r="AW78" s="185"/>
      <c r="AX78" s="183"/>
      <c r="AY78" s="184"/>
      <c r="AZ78" s="184"/>
      <c r="BA78" s="185"/>
      <c r="BB78" s="183"/>
      <c r="BC78" s="184"/>
      <c r="BD78" s="184"/>
      <c r="BE78" s="185"/>
      <c r="BF78" s="183"/>
      <c r="BG78" s="184"/>
      <c r="BH78" s="184"/>
      <c r="BI78" s="186"/>
      <c r="BJ78" s="183"/>
      <c r="BK78" s="184"/>
      <c r="BL78" s="184"/>
      <c r="BM78" s="186"/>
      <c r="BN78" s="183"/>
      <c r="BO78" s="184"/>
      <c r="BP78" s="184"/>
      <c r="BQ78" s="186"/>
      <c r="BR78" s="183"/>
      <c r="BS78" s="184"/>
      <c r="BT78" s="184"/>
      <c r="BU78" s="186"/>
      <c r="BV78" s="183"/>
      <c r="BW78" s="184"/>
      <c r="BX78" s="184"/>
      <c r="BY78" s="186"/>
      <c r="BZ78" s="250">
        <v>0</v>
      </c>
      <c r="CA78" s="167">
        <v>1263.5</v>
      </c>
      <c r="CB78" s="167">
        <v>0</v>
      </c>
      <c r="CC78" s="98">
        <f t="shared" si="53"/>
        <v>60648</v>
      </c>
      <c r="CD78" s="103">
        <v>0</v>
      </c>
      <c r="CE78" s="25">
        <v>1237.03</v>
      </c>
      <c r="CF78" s="25">
        <v>85.97</v>
      </c>
      <c r="CG78" s="98">
        <f t="shared" si="54"/>
        <v>63504</v>
      </c>
      <c r="CH78" s="250">
        <v>0</v>
      </c>
      <c r="CI78" s="250">
        <v>1195</v>
      </c>
      <c r="CJ78" s="14">
        <f>(CI78*0.0695)+(SUM((CI78+(CI78*0.0695))*0.00653))</f>
        <v>91.398182825000006</v>
      </c>
      <c r="CK78" s="98">
        <f t="shared" si="55"/>
        <v>61747.112775599999</v>
      </c>
      <c r="CL78" s="249">
        <v>6129.42</v>
      </c>
      <c r="CM78" s="101">
        <v>1400</v>
      </c>
      <c r="CN78" s="166">
        <f t="shared" si="59"/>
        <v>189.24</v>
      </c>
      <c r="CO78" s="98">
        <f t="shared" si="56"/>
        <v>82412.94</v>
      </c>
      <c r="CP78" s="122"/>
      <c r="CQ78" s="167">
        <v>1600</v>
      </c>
      <c r="CR78" s="14">
        <f>CQ78*0.0695</f>
        <v>111.20000000000002</v>
      </c>
      <c r="CS78" s="15">
        <f t="shared" si="60"/>
        <v>82137.600000000006</v>
      </c>
      <c r="CT78" s="122"/>
      <c r="CU78" s="123"/>
      <c r="CV78" s="123"/>
      <c r="CW78" s="21">
        <f t="shared" si="61"/>
        <v>0</v>
      </c>
      <c r="CX78" s="416">
        <v>0</v>
      </c>
      <c r="CY78" s="415">
        <v>1263.5</v>
      </c>
      <c r="CZ78" s="415">
        <v>0</v>
      </c>
      <c r="DA78" s="392">
        <f t="shared" si="62"/>
        <v>60648</v>
      </c>
      <c r="DB78" s="409"/>
      <c r="DC78" s="393">
        <v>2689</v>
      </c>
      <c r="DD78" s="410"/>
      <c r="DE78" s="392">
        <f t="shared" si="63"/>
        <v>129072</v>
      </c>
      <c r="DF78" s="103">
        <v>0</v>
      </c>
      <c r="DG78" s="25">
        <v>1237.03</v>
      </c>
      <c r="DH78" s="25">
        <v>85.97</v>
      </c>
      <c r="DI78" s="15">
        <f t="shared" si="64"/>
        <v>63504</v>
      </c>
      <c r="DJ78" s="252">
        <v>0</v>
      </c>
      <c r="DK78" s="167">
        <v>1195</v>
      </c>
      <c r="DL78" s="14">
        <f>(DK78*0.0695)+(SUM((DK78+(DK78*0.0695))*0.00653))</f>
        <v>91.398182825000006</v>
      </c>
      <c r="DM78" s="15">
        <f t="shared" si="66"/>
        <v>61747.112775599999</v>
      </c>
      <c r="DN78" s="183"/>
      <c r="DO78" s="184"/>
      <c r="DP78" s="184"/>
      <c r="DQ78" s="186"/>
      <c r="DR78" s="183"/>
      <c r="DS78" s="184"/>
      <c r="DT78" s="184"/>
      <c r="DU78" s="186"/>
      <c r="DV78" s="183"/>
      <c r="DW78" s="184"/>
      <c r="DX78" s="184"/>
      <c r="DY78" s="186"/>
      <c r="DZ78" s="183"/>
      <c r="EA78" s="184"/>
      <c r="EB78" s="184"/>
      <c r="EC78" s="186"/>
      <c r="ED78" s="307"/>
      <c r="EE78" s="308"/>
      <c r="EF78" s="308"/>
      <c r="EG78" s="186"/>
    </row>
    <row r="79" spans="1:137" s="99" customFormat="1" ht="15" customHeight="1" thickBot="1" x14ac:dyDescent="0.35">
      <c r="A79" s="485"/>
      <c r="B79" s="432"/>
      <c r="C79" s="505"/>
      <c r="D79" s="93"/>
      <c r="E79" s="172"/>
      <c r="F79" s="274"/>
      <c r="G79" s="275"/>
      <c r="H79" s="274"/>
      <c r="I79" s="275"/>
      <c r="J79" s="274"/>
      <c r="K79" s="275"/>
      <c r="L79" s="274"/>
      <c r="M79" s="275"/>
      <c r="N79" s="274"/>
      <c r="O79" s="275"/>
      <c r="P79" s="274"/>
      <c r="Q79" s="275"/>
      <c r="R79" s="274"/>
      <c r="S79" s="275"/>
      <c r="T79" s="274"/>
      <c r="U79" s="275"/>
      <c r="V79" s="92"/>
      <c r="W79" s="93"/>
      <c r="X79" s="93"/>
      <c r="Y79" s="94"/>
      <c r="Z79" s="92"/>
      <c r="AA79" s="93"/>
      <c r="AB79" s="93"/>
      <c r="AC79" s="94"/>
      <c r="AD79" s="92"/>
      <c r="AE79" s="93"/>
      <c r="AF79" s="93"/>
      <c r="AG79" s="94"/>
      <c r="AH79" s="92"/>
      <c r="AI79" s="93"/>
      <c r="AJ79" s="93"/>
      <c r="AK79" s="94"/>
      <c r="AL79" s="92"/>
      <c r="AM79" s="93"/>
      <c r="AN79" s="93"/>
      <c r="AO79" s="94"/>
      <c r="AP79" s="95"/>
      <c r="AQ79" s="96"/>
      <c r="AR79" s="96"/>
      <c r="AS79" s="97"/>
      <c r="AT79" s="95"/>
      <c r="AU79" s="96"/>
      <c r="AV79" s="96"/>
      <c r="AW79" s="97"/>
      <c r="AX79" s="95"/>
      <c r="AY79" s="96"/>
      <c r="AZ79" s="96"/>
      <c r="BA79" s="97"/>
      <c r="BB79" s="95"/>
      <c r="BC79" s="96"/>
      <c r="BD79" s="96"/>
      <c r="BE79" s="97"/>
      <c r="BF79" s="92"/>
      <c r="BG79" s="93"/>
      <c r="BH79" s="93"/>
      <c r="BI79" s="81"/>
      <c r="BJ79" s="92"/>
      <c r="BK79" s="93"/>
      <c r="BL79" s="93"/>
      <c r="BM79" s="81"/>
      <c r="BN79" s="92"/>
      <c r="BO79" s="93"/>
      <c r="BP79" s="93"/>
      <c r="BQ79" s="81"/>
      <c r="BR79" s="92"/>
      <c r="BS79" s="93"/>
      <c r="BT79" s="93"/>
      <c r="BU79" s="81"/>
      <c r="BV79" s="92"/>
      <c r="BW79" s="93"/>
      <c r="BX79" s="93"/>
      <c r="BY79" s="81"/>
      <c r="BZ79" s="92"/>
      <c r="CA79" s="93"/>
      <c r="CB79" s="93"/>
      <c r="CC79" s="101">
        <f>SUM(CC69+CC70+CC71+CC72+CC73+CC74+CC75+CC76+CC77+CC78)</f>
        <v>474865.44</v>
      </c>
      <c r="CD79" s="92"/>
      <c r="CE79" s="93"/>
      <c r="CF79" s="93"/>
      <c r="CG79" s="101">
        <f>SUM(CG69+CG70+CG71+CG72+CG73+CG74+CG75+CG76+CG77+CG78)</f>
        <v>509280.48</v>
      </c>
      <c r="CH79" s="92"/>
      <c r="CI79" s="93"/>
      <c r="CJ79" s="93"/>
      <c r="CK79" s="314">
        <f>SUM(CK69+CK70+CK71+CK72+CK73+CK74+CK75+CK76+CK77+CK78)</f>
        <v>452794.93661303999</v>
      </c>
      <c r="CL79" s="92"/>
      <c r="CM79" s="93"/>
      <c r="CN79" s="93"/>
      <c r="CO79" s="101">
        <f>SUM(CO69+CO70+CO71+CO72+CO73+CO74+CO75+CO76+CO77+CO78)</f>
        <v>723558.72</v>
      </c>
      <c r="CP79" s="92"/>
      <c r="CQ79" s="12"/>
      <c r="CR79" s="170"/>
      <c r="CS79" s="101">
        <f>SUM(CS69+CS70+CS71+CS72+CS73+CS74+CS75+CS76+CS77+CS78)</f>
        <v>645036.84</v>
      </c>
      <c r="CT79" s="92"/>
      <c r="CU79" s="93"/>
      <c r="CV79" s="93"/>
      <c r="CW79" s="414"/>
      <c r="CX79" s="401"/>
      <c r="CY79" s="402"/>
      <c r="CZ79" s="402"/>
      <c r="DA79" s="404">
        <f>SUM(DA69+DA70+DA71+DA72+DA73+DA74+DA75+DA76+DA77+DA78)</f>
        <v>474865.44</v>
      </c>
      <c r="DB79" s="92"/>
      <c r="DC79" s="93"/>
      <c r="DD79" s="93"/>
      <c r="DE79" s="404">
        <f>SUM(DE69+DE70+DE71+DE72+DE73+DE74+DE75+DE76+DE77+DE78)</f>
        <v>932544</v>
      </c>
      <c r="DF79" s="92"/>
      <c r="DG79" s="93"/>
      <c r="DH79" s="93"/>
      <c r="DI79" s="101">
        <f>SUM(DI69+DI70+DI71+DI72+DI73+DI74+DI75+DI76+DI77+DI78)</f>
        <v>509280.48</v>
      </c>
      <c r="DJ79" s="92"/>
      <c r="DK79" s="93"/>
      <c r="DL79" s="93"/>
      <c r="DM79" s="314">
        <f>SUM(DM69+DM70+DM71+DM72+DM73+DM74+DM75+DM76+DM77+DM78)</f>
        <v>452794.93661303999</v>
      </c>
      <c r="DN79" s="92"/>
      <c r="DO79" s="93"/>
      <c r="DP79" s="93"/>
      <c r="DQ79" s="81"/>
      <c r="DR79" s="92"/>
      <c r="DS79" s="93"/>
      <c r="DT79" s="93"/>
      <c r="DU79" s="81"/>
      <c r="DV79" s="92"/>
      <c r="DW79" s="93"/>
      <c r="DX79" s="93"/>
      <c r="DY79" s="81"/>
      <c r="DZ79" s="92"/>
      <c r="EA79" s="93"/>
      <c r="EB79" s="93"/>
      <c r="EC79" s="81"/>
      <c r="ED79" s="305"/>
      <c r="EE79" s="306"/>
      <c r="EF79" s="306"/>
      <c r="EG79" s="81"/>
    </row>
    <row r="80" spans="1:137" ht="14.4" customHeight="1" x14ac:dyDescent="0.3">
      <c r="A80" s="474">
        <f>A68+1</f>
        <v>10</v>
      </c>
      <c r="B80" s="433">
        <v>138594</v>
      </c>
      <c r="C80" s="477">
        <v>1</v>
      </c>
      <c r="D80" s="115" t="s">
        <v>99</v>
      </c>
      <c r="E80" s="24"/>
      <c r="F80" s="276"/>
      <c r="G80" s="116"/>
      <c r="H80" s="276"/>
      <c r="I80" s="116"/>
      <c r="J80" s="276"/>
      <c r="K80" s="116"/>
      <c r="L80" s="276"/>
      <c r="M80" s="116"/>
      <c r="N80" s="276"/>
      <c r="O80" s="116"/>
      <c r="P80" s="276"/>
      <c r="Q80" s="116"/>
      <c r="R80" s="276"/>
      <c r="S80" s="116"/>
      <c r="T80" s="276"/>
      <c r="U80" s="116"/>
      <c r="V80" s="8"/>
      <c r="W80" s="9"/>
      <c r="X80" s="9"/>
      <c r="Y80" s="10"/>
      <c r="Z80" s="8"/>
      <c r="AA80" s="9"/>
      <c r="AB80" s="9"/>
      <c r="AC80" s="10"/>
      <c r="AD80" s="8"/>
      <c r="AE80" s="9"/>
      <c r="AF80" s="9"/>
      <c r="AG80" s="10"/>
      <c r="AH80" s="468" t="s">
        <v>317</v>
      </c>
      <c r="AI80" s="469"/>
      <c r="AJ80" s="469"/>
      <c r="AK80" s="470"/>
      <c r="AL80" s="8"/>
      <c r="AM80" s="9"/>
      <c r="AN80" s="9"/>
      <c r="AO80" s="10"/>
      <c r="AP80" s="8"/>
      <c r="AQ80" s="9"/>
      <c r="AR80" s="9"/>
      <c r="AS80" s="10"/>
      <c r="AT80" s="8"/>
      <c r="AU80" s="9"/>
      <c r="AV80" s="9"/>
      <c r="AW80" s="10"/>
      <c r="AX80" s="8"/>
      <c r="AY80" s="9"/>
      <c r="AZ80" s="9"/>
      <c r="BA80" s="10"/>
      <c r="BB80" s="8"/>
      <c r="BC80" s="9"/>
      <c r="BD80" s="9"/>
      <c r="BE80" s="10"/>
      <c r="BF80" s="8"/>
      <c r="BG80" s="9"/>
      <c r="BH80" s="9"/>
      <c r="BI80" s="10"/>
      <c r="BJ80" s="8"/>
      <c r="BK80" s="9"/>
      <c r="BL80" s="9"/>
      <c r="BM80" s="10"/>
      <c r="BN80" s="8"/>
      <c r="BO80" s="9"/>
      <c r="BP80" s="9"/>
      <c r="BQ80" s="10"/>
      <c r="BR80" s="8"/>
      <c r="BS80" s="9"/>
      <c r="BT80" s="9"/>
      <c r="BU80" s="10"/>
      <c r="BV80" s="8"/>
      <c r="BW80" s="9"/>
      <c r="BX80" s="9"/>
      <c r="BY80" s="10"/>
      <c r="BZ80" s="8"/>
      <c r="CA80" s="9"/>
      <c r="CB80" s="9"/>
      <c r="CC80" s="10"/>
      <c r="CD80" s="8"/>
      <c r="CE80" s="9"/>
      <c r="CF80" s="9"/>
      <c r="CG80" s="10"/>
      <c r="CH80" s="8"/>
      <c r="CI80" s="9"/>
      <c r="CJ80" s="9"/>
      <c r="CK80" s="10"/>
      <c r="CL80" s="8"/>
      <c r="CM80" s="9"/>
      <c r="CN80" s="9"/>
      <c r="CO80" s="10"/>
      <c r="CP80" s="8"/>
      <c r="CQ80" s="9"/>
      <c r="CR80" s="9"/>
      <c r="CS80" s="10"/>
      <c r="CT80" s="8"/>
      <c r="CU80" s="9"/>
      <c r="CV80" s="9"/>
      <c r="CW80" s="9"/>
      <c r="CX80" s="386"/>
      <c r="CY80" s="387"/>
      <c r="CZ80" s="387"/>
      <c r="DA80" s="388"/>
      <c r="DB80" s="8"/>
      <c r="DC80" s="9"/>
      <c r="DD80" s="9"/>
      <c r="DE80" s="10"/>
      <c r="DF80" s="8"/>
      <c r="DG80" s="9"/>
      <c r="DH80" s="9"/>
      <c r="DI80" s="10"/>
      <c r="DJ80" s="8"/>
      <c r="DK80" s="9"/>
      <c r="DL80" s="9"/>
      <c r="DM80" s="10"/>
      <c r="DN80" s="8"/>
      <c r="DO80" s="9"/>
      <c r="DP80" s="9"/>
      <c r="DQ80" s="10"/>
      <c r="DR80" s="8"/>
      <c r="DS80" s="9"/>
      <c r="DT80" s="9"/>
      <c r="DU80" s="10"/>
      <c r="DV80" s="8"/>
      <c r="DW80" s="9"/>
      <c r="DX80" s="9"/>
      <c r="DY80" s="10"/>
      <c r="DZ80" s="8"/>
      <c r="EA80" s="9"/>
      <c r="EB80" s="9"/>
      <c r="EC80" s="10"/>
      <c r="ED80" s="8"/>
      <c r="EE80" s="9"/>
      <c r="EF80" s="9"/>
      <c r="EG80" s="10"/>
    </row>
    <row r="81" spans="1:137" ht="14.4" customHeight="1" x14ac:dyDescent="0.3">
      <c r="A81" s="475"/>
      <c r="B81" s="434"/>
      <c r="C81" s="478"/>
      <c r="D81" s="108" t="s">
        <v>100</v>
      </c>
      <c r="E81" s="30" t="s">
        <v>78</v>
      </c>
      <c r="F81" s="438" t="s">
        <v>38</v>
      </c>
      <c r="G81" s="440" t="s">
        <v>101</v>
      </c>
      <c r="H81" s="438" t="s">
        <v>38</v>
      </c>
      <c r="I81" s="440" t="s">
        <v>101</v>
      </c>
      <c r="J81" s="438" t="s">
        <v>322</v>
      </c>
      <c r="K81" s="440" t="s">
        <v>325</v>
      </c>
      <c r="L81" s="438" t="s">
        <v>38</v>
      </c>
      <c r="M81" s="440" t="s">
        <v>101</v>
      </c>
      <c r="N81" s="438" t="s">
        <v>38</v>
      </c>
      <c r="O81" s="440" t="s">
        <v>101</v>
      </c>
      <c r="P81" s="438" t="s">
        <v>322</v>
      </c>
      <c r="Q81" s="440" t="s">
        <v>325</v>
      </c>
      <c r="R81" s="438" t="s">
        <v>38</v>
      </c>
      <c r="S81" s="440" t="s">
        <v>101</v>
      </c>
      <c r="T81" s="438" t="s">
        <v>38</v>
      </c>
      <c r="U81" s="440" t="s">
        <v>101</v>
      </c>
      <c r="V81" s="102"/>
      <c r="W81" s="14"/>
      <c r="X81" s="14"/>
      <c r="Y81" s="15">
        <f>V81+(W81*48)+(X81*48)</f>
        <v>0</v>
      </c>
      <c r="Z81" s="241">
        <v>0</v>
      </c>
      <c r="AA81" s="14">
        <v>739.05</v>
      </c>
      <c r="AB81" s="14">
        <v>0</v>
      </c>
      <c r="AC81" s="15">
        <f>Z81+(AA81*48)+(AB81*48)</f>
        <v>35474.399999999994</v>
      </c>
      <c r="AD81" s="102"/>
      <c r="AE81" s="14"/>
      <c r="AF81" s="14"/>
      <c r="AG81" s="15">
        <f>AD81+(AE81*48)+(AF81*48)</f>
        <v>0</v>
      </c>
      <c r="AH81" s="241">
        <v>107935</v>
      </c>
      <c r="AI81" s="14">
        <v>585.32000000000005</v>
      </c>
      <c r="AJ81" s="14">
        <v>40.68</v>
      </c>
      <c r="AK81" s="15">
        <f>AH81+(AI81*48)+(AJ81*48)</f>
        <v>137983</v>
      </c>
      <c r="AL81" s="245" t="s">
        <v>313</v>
      </c>
      <c r="AM81" s="245" t="s">
        <v>313</v>
      </c>
      <c r="AN81" s="245" t="s">
        <v>313</v>
      </c>
      <c r="AO81" s="15" t="e">
        <f>AL81+(AM81*48)+(AN81*48)</f>
        <v>#VALUE!</v>
      </c>
      <c r="AP81" s="227"/>
      <c r="AQ81" s="25"/>
      <c r="AR81" s="22"/>
      <c r="AS81" s="15">
        <f>AP81+(AQ81*48)+(AR81*48)</f>
        <v>0</v>
      </c>
      <c r="AT81" s="14">
        <v>0</v>
      </c>
      <c r="AU81" s="14">
        <v>739.05</v>
      </c>
      <c r="AV81" s="14">
        <v>0</v>
      </c>
      <c r="AW81" s="15">
        <f>AT81+(AU81*48)+(AV81*48)</f>
        <v>35474.399999999994</v>
      </c>
      <c r="AX81" s="227"/>
      <c r="AY81" s="25"/>
      <c r="AZ81" s="22"/>
      <c r="BA81" s="15">
        <f>AX81+(AY81*48)+(AZ81*48)</f>
        <v>0</v>
      </c>
      <c r="BB81" s="245" t="s">
        <v>313</v>
      </c>
      <c r="BC81" s="245" t="s">
        <v>313</v>
      </c>
      <c r="BD81" s="245" t="s">
        <v>313</v>
      </c>
      <c r="BE81" s="15" t="e">
        <f>BB81+(BC81*48)+(BD81*48)</f>
        <v>#VALUE!</v>
      </c>
      <c r="BF81" s="16"/>
      <c r="BG81" s="17"/>
      <c r="BH81" s="17"/>
      <c r="BI81" s="15">
        <f>BF81+(BG81*48)+(BH81*48)</f>
        <v>0</v>
      </c>
      <c r="BJ81" s="241" t="s">
        <v>313</v>
      </c>
      <c r="BK81" s="14" t="s">
        <v>313</v>
      </c>
      <c r="BL81" s="14" t="s">
        <v>313</v>
      </c>
      <c r="BM81" s="15" t="e">
        <f>BJ81+(BK81*48)+(BL81*48)</f>
        <v>#VALUE!</v>
      </c>
      <c r="BN81" s="16"/>
      <c r="BO81" s="17"/>
      <c r="BP81" s="17"/>
      <c r="BQ81" s="15">
        <f>BN81+(BO81*48)+(BP81*48)</f>
        <v>0</v>
      </c>
      <c r="BR81" s="245" t="s">
        <v>313</v>
      </c>
      <c r="BS81" s="245" t="s">
        <v>313</v>
      </c>
      <c r="BT81" s="245" t="s">
        <v>313</v>
      </c>
      <c r="BU81" s="15" t="e">
        <f>BR81+(BS81*48)+(BT81*48)</f>
        <v>#VALUE!</v>
      </c>
      <c r="BV81" s="16"/>
      <c r="BW81" s="17"/>
      <c r="BX81" s="17"/>
      <c r="BY81" s="15">
        <f>BV81+(BW81*48)+(BX81*48)</f>
        <v>0</v>
      </c>
      <c r="BZ81" s="241">
        <v>0</v>
      </c>
      <c r="CA81" s="14">
        <v>739.05</v>
      </c>
      <c r="CB81" s="14">
        <v>0</v>
      </c>
      <c r="CC81" s="15">
        <f>BZ81+(CA81*48)+(CB81*48)</f>
        <v>35474.399999999994</v>
      </c>
      <c r="CD81" s="16"/>
      <c r="CE81" s="17"/>
      <c r="CF81" s="17"/>
      <c r="CG81" s="15">
        <f>CD81+(CE81*48)+(CF81*48)</f>
        <v>0</v>
      </c>
      <c r="CH81" s="245" t="s">
        <v>313</v>
      </c>
      <c r="CI81" s="245" t="s">
        <v>313</v>
      </c>
      <c r="CJ81" s="245" t="s">
        <v>313</v>
      </c>
      <c r="CK81" s="15" t="e">
        <f>CH81+(CI81*48)+(CJ81*48)</f>
        <v>#VALUE!</v>
      </c>
      <c r="CL81" s="16"/>
      <c r="CM81" s="17"/>
      <c r="CN81" s="17"/>
      <c r="CO81" s="15">
        <f>CL81+(CM81*48)+(CN81*48)</f>
        <v>0</v>
      </c>
      <c r="CP81" s="16"/>
      <c r="CQ81" s="17"/>
      <c r="CR81" s="18"/>
      <c r="CS81" s="15">
        <f>CP81+(CQ81*48)+(CR81*48)</f>
        <v>0</v>
      </c>
      <c r="CT81" s="16"/>
      <c r="CU81" s="17"/>
      <c r="CV81" s="18"/>
      <c r="CW81" s="21">
        <f>CT81+(CU81*48)+(CV81*48)</f>
        <v>0</v>
      </c>
      <c r="CX81" s="405">
        <v>0</v>
      </c>
      <c r="CY81" s="391">
        <v>739.05</v>
      </c>
      <c r="CZ81" s="391">
        <v>0</v>
      </c>
      <c r="DA81" s="392">
        <f>CX81+(CY81*48)+(CZ81*48)</f>
        <v>35474.399999999994</v>
      </c>
      <c r="DB81" s="16"/>
      <c r="DC81" s="17"/>
      <c r="DD81" s="18"/>
      <c r="DE81" s="15">
        <f>DB81+(DC81*48)+(DD81*48)</f>
        <v>0</v>
      </c>
      <c r="DF81" s="16"/>
      <c r="DG81" s="17"/>
      <c r="DH81" s="18"/>
      <c r="DI81" s="15">
        <f>DF81+(DG81*48)+(DH81*48)</f>
        <v>0</v>
      </c>
      <c r="DJ81" s="245" t="s">
        <v>313</v>
      </c>
      <c r="DK81" s="245" t="s">
        <v>313</v>
      </c>
      <c r="DL81" s="245" t="s">
        <v>313</v>
      </c>
      <c r="DM81" s="15" t="e">
        <f>DJ81+(DK81*48)+(DL81*48)</f>
        <v>#VALUE!</v>
      </c>
      <c r="DN81" s="19"/>
      <c r="DO81" s="20"/>
      <c r="DP81" s="20"/>
      <c r="DQ81" s="15">
        <f>DN81+(DO81*48)+(DP81*48)</f>
        <v>0</v>
      </c>
      <c r="DR81" s="241">
        <v>0</v>
      </c>
      <c r="DS81" s="14">
        <v>739.05</v>
      </c>
      <c r="DT81" s="14">
        <v>0</v>
      </c>
      <c r="DU81" s="15">
        <f>DR81+(DS81*48)+(DT81*48)</f>
        <v>35474.399999999994</v>
      </c>
      <c r="DV81" s="19"/>
      <c r="DW81" s="20"/>
      <c r="DX81" s="20"/>
      <c r="DY81" s="15">
        <f>DV81+(DW81*48)+(DX81*48)</f>
        <v>0</v>
      </c>
      <c r="DZ81" s="245" t="s">
        <v>313</v>
      </c>
      <c r="EA81" s="245" t="s">
        <v>313</v>
      </c>
      <c r="EB81" s="245" t="s">
        <v>313</v>
      </c>
      <c r="EC81" s="15" t="e">
        <f>DZ81+(EA81*48)+(EB81*48)</f>
        <v>#VALUE!</v>
      </c>
      <c r="ED81" s="100"/>
      <c r="EE81" s="18"/>
      <c r="EF81" s="18"/>
      <c r="EG81" s="15">
        <f>ED81+(EE81*48)+(EF81*48)</f>
        <v>0</v>
      </c>
    </row>
    <row r="82" spans="1:137" ht="14.4" customHeight="1" x14ac:dyDescent="0.3">
      <c r="A82" s="475"/>
      <c r="B82" s="434"/>
      <c r="C82" s="478"/>
      <c r="D82" s="108" t="s">
        <v>102</v>
      </c>
      <c r="E82" s="285" t="s">
        <v>4</v>
      </c>
      <c r="F82" s="439"/>
      <c r="G82" s="441"/>
      <c r="H82" s="439"/>
      <c r="I82" s="441"/>
      <c r="J82" s="439"/>
      <c r="K82" s="441"/>
      <c r="L82" s="439"/>
      <c r="M82" s="441"/>
      <c r="N82" s="439"/>
      <c r="O82" s="441"/>
      <c r="P82" s="439"/>
      <c r="Q82" s="441"/>
      <c r="R82" s="439"/>
      <c r="S82" s="441"/>
      <c r="T82" s="439"/>
      <c r="U82" s="441"/>
      <c r="V82" s="102"/>
      <c r="W82" s="14"/>
      <c r="X82" s="14"/>
      <c r="Y82" s="15">
        <f>V82+(W82*48)+(X82*48)</f>
        <v>0</v>
      </c>
      <c r="Z82" s="241">
        <v>0</v>
      </c>
      <c r="AA82" s="14">
        <v>878.27</v>
      </c>
      <c r="AB82" s="14">
        <v>0</v>
      </c>
      <c r="AC82" s="15">
        <f>Z82+(AA82*48)+(AB82*48)</f>
        <v>42156.959999999999</v>
      </c>
      <c r="AD82" s="102"/>
      <c r="AE82" s="14"/>
      <c r="AF82" s="14"/>
      <c r="AG82" s="15">
        <f>AD82+(AE82*48)+(AF82*48)</f>
        <v>0</v>
      </c>
      <c r="AH82" s="241">
        <v>107938</v>
      </c>
      <c r="AI82" s="14">
        <v>637.67999999999995</v>
      </c>
      <c r="AJ82" s="14">
        <v>44.32</v>
      </c>
      <c r="AK82" s="15">
        <f>AH82+(AI82*48)+(AJ82*48)</f>
        <v>140674</v>
      </c>
      <c r="AL82" s="245" t="s">
        <v>313</v>
      </c>
      <c r="AM82" s="245" t="s">
        <v>313</v>
      </c>
      <c r="AN82" s="245" t="s">
        <v>313</v>
      </c>
      <c r="AO82" s="15" t="e">
        <f>AL82+(AM82*48)+(AN82*48)</f>
        <v>#VALUE!</v>
      </c>
      <c r="AP82" s="227"/>
      <c r="AQ82" s="14"/>
      <c r="AR82" s="22"/>
      <c r="AS82" s="15">
        <f>AP82+(AQ82*48)+(AR82*48)</f>
        <v>0</v>
      </c>
      <c r="AT82" s="14">
        <v>0</v>
      </c>
      <c r="AU82" s="14">
        <v>878.27</v>
      </c>
      <c r="AV82" s="14">
        <v>0</v>
      </c>
      <c r="AW82" s="15">
        <f>AT82+(AU82*48)+(AV82*48)</f>
        <v>42156.959999999999</v>
      </c>
      <c r="AX82" s="227"/>
      <c r="AY82" s="14"/>
      <c r="AZ82" s="22"/>
      <c r="BA82" s="15">
        <f>AX82+(AY82*48)+(AZ82*48)</f>
        <v>0</v>
      </c>
      <c r="BB82" s="245" t="s">
        <v>313</v>
      </c>
      <c r="BC82" s="245" t="s">
        <v>313</v>
      </c>
      <c r="BD82" s="245" t="s">
        <v>313</v>
      </c>
      <c r="BE82" s="15" t="e">
        <f>BB82+(BC82*48)+(BD82*48)</f>
        <v>#VALUE!</v>
      </c>
      <c r="BF82" s="16"/>
      <c r="BG82" s="17"/>
      <c r="BH82" s="17"/>
      <c r="BI82" s="15">
        <f>BF82+(BG82*48)+(BH82*48)</f>
        <v>0</v>
      </c>
      <c r="BJ82" s="241" t="s">
        <v>313</v>
      </c>
      <c r="BK82" s="14" t="s">
        <v>313</v>
      </c>
      <c r="BL82" s="14" t="s">
        <v>313</v>
      </c>
      <c r="BM82" s="15" t="e">
        <f>BJ82+(BK82*48)+(BL82*48)</f>
        <v>#VALUE!</v>
      </c>
      <c r="BN82" s="16"/>
      <c r="BO82" s="17"/>
      <c r="BP82" s="17"/>
      <c r="BQ82" s="15">
        <f>BN82+(BO82*48)+(BP82*48)</f>
        <v>0</v>
      </c>
      <c r="BR82" s="245" t="s">
        <v>313</v>
      </c>
      <c r="BS82" s="245" t="s">
        <v>313</v>
      </c>
      <c r="BT82" s="245" t="s">
        <v>313</v>
      </c>
      <c r="BU82" s="15" t="e">
        <f>BR82+(BS82*48)+(BT82*48)</f>
        <v>#VALUE!</v>
      </c>
      <c r="BV82" s="16"/>
      <c r="BW82" s="17"/>
      <c r="BX82" s="17"/>
      <c r="BY82" s="15">
        <f>BV82+(BW82*48)+(BX82*48)</f>
        <v>0</v>
      </c>
      <c r="BZ82" s="241">
        <v>0</v>
      </c>
      <c r="CA82" s="14">
        <v>878.27</v>
      </c>
      <c r="CB82" s="14">
        <v>0</v>
      </c>
      <c r="CC82" s="15">
        <f>BZ82+(CA82*48)+(CB82*48)</f>
        <v>42156.959999999999</v>
      </c>
      <c r="CD82" s="16"/>
      <c r="CE82" s="17"/>
      <c r="CF82" s="17"/>
      <c r="CG82" s="15">
        <f>CD82+(CE82*48)+(CF82*48)</f>
        <v>0</v>
      </c>
      <c r="CH82" s="245" t="s">
        <v>313</v>
      </c>
      <c r="CI82" s="245" t="s">
        <v>313</v>
      </c>
      <c r="CJ82" s="245" t="s">
        <v>313</v>
      </c>
      <c r="CK82" s="15" t="e">
        <f>CH82+(CI82*48)+(CJ82*48)</f>
        <v>#VALUE!</v>
      </c>
      <c r="CL82" s="16"/>
      <c r="CM82" s="17"/>
      <c r="CN82" s="17"/>
      <c r="CO82" s="15">
        <f>CL82+(CM82*48)+(CN82*48)</f>
        <v>0</v>
      </c>
      <c r="CP82" s="16"/>
      <c r="CQ82" s="17"/>
      <c r="CR82" s="18"/>
      <c r="CS82" s="15">
        <f>CP82+(CQ82*48)+(CR82*48)</f>
        <v>0</v>
      </c>
      <c r="CT82" s="16"/>
      <c r="CU82" s="17"/>
      <c r="CV82" s="18"/>
      <c r="CW82" s="21">
        <f>CT82+(CU82*48)+(CV82*48)</f>
        <v>0</v>
      </c>
      <c r="CX82" s="405">
        <v>0</v>
      </c>
      <c r="CY82" s="391">
        <v>878.27</v>
      </c>
      <c r="CZ82" s="391">
        <v>0</v>
      </c>
      <c r="DA82" s="392">
        <f>CX82+(CY82*48)+(CZ82*48)</f>
        <v>42156.959999999999</v>
      </c>
      <c r="DB82" s="16"/>
      <c r="DC82" s="17"/>
      <c r="DD82" s="18"/>
      <c r="DE82" s="15">
        <f>DB82+(DC82*48)+(DD82*48)</f>
        <v>0</v>
      </c>
      <c r="DF82" s="16"/>
      <c r="DG82" s="17"/>
      <c r="DH82" s="18"/>
      <c r="DI82" s="15">
        <f>DF82+(DG82*48)+(DH82*48)</f>
        <v>0</v>
      </c>
      <c r="DJ82" s="245" t="s">
        <v>313</v>
      </c>
      <c r="DK82" s="245" t="s">
        <v>313</v>
      </c>
      <c r="DL82" s="245" t="s">
        <v>313</v>
      </c>
      <c r="DM82" s="15" t="e">
        <f>DJ82+(DK82*48)+(DL82*48)</f>
        <v>#VALUE!</v>
      </c>
      <c r="DN82" s="19"/>
      <c r="DO82" s="20"/>
      <c r="DP82" s="20"/>
      <c r="DQ82" s="15">
        <f>DN82+(DO82*48)+(DP82*48)</f>
        <v>0</v>
      </c>
      <c r="DR82" s="241">
        <v>0</v>
      </c>
      <c r="DS82" s="14">
        <v>878.27</v>
      </c>
      <c r="DT82" s="14">
        <v>0</v>
      </c>
      <c r="DU82" s="15">
        <f>DR82+(DS82*48)+(DT82*48)</f>
        <v>42156.959999999999</v>
      </c>
      <c r="DV82" s="19"/>
      <c r="DW82" s="20"/>
      <c r="DX82" s="20"/>
      <c r="DY82" s="15">
        <f>DV82+(DW82*48)+(DX82*48)</f>
        <v>0</v>
      </c>
      <c r="DZ82" s="245" t="s">
        <v>313</v>
      </c>
      <c r="EA82" s="245" t="s">
        <v>313</v>
      </c>
      <c r="EB82" s="245" t="s">
        <v>313</v>
      </c>
      <c r="EC82" s="15" t="e">
        <f>DZ82+(EA82*48)+(EB82*48)</f>
        <v>#VALUE!</v>
      </c>
      <c r="ED82" s="100"/>
      <c r="EE82" s="18"/>
      <c r="EF82" s="18"/>
      <c r="EG82" s="15">
        <f>ED82+(EE82*48)+(EF82*48)</f>
        <v>0</v>
      </c>
    </row>
    <row r="83" spans="1:137" ht="14.4" customHeight="1" x14ac:dyDescent="0.3">
      <c r="A83" s="475"/>
      <c r="B83" s="434"/>
      <c r="C83" s="478"/>
      <c r="D83" s="108" t="s">
        <v>103</v>
      </c>
      <c r="E83" s="285" t="s">
        <v>5</v>
      </c>
      <c r="F83" s="439"/>
      <c r="G83" s="441"/>
      <c r="H83" s="439"/>
      <c r="I83" s="441"/>
      <c r="J83" s="439"/>
      <c r="K83" s="441"/>
      <c r="L83" s="439"/>
      <c r="M83" s="441"/>
      <c r="N83" s="439"/>
      <c r="O83" s="441"/>
      <c r="P83" s="439"/>
      <c r="Q83" s="441"/>
      <c r="R83" s="439"/>
      <c r="S83" s="441"/>
      <c r="T83" s="439"/>
      <c r="U83" s="441"/>
      <c r="V83" s="102"/>
      <c r="W83" s="14"/>
      <c r="X83" s="14"/>
      <c r="Y83" s="15">
        <f>V83+(W83*48)+(X83*48)</f>
        <v>0</v>
      </c>
      <c r="Z83" s="241">
        <v>0</v>
      </c>
      <c r="AA83" s="14">
        <v>864.5</v>
      </c>
      <c r="AB83" s="14">
        <v>0</v>
      </c>
      <c r="AC83" s="15">
        <f>Z83+(AA83*48)+(AB83*48)</f>
        <v>41496</v>
      </c>
      <c r="AD83" s="102"/>
      <c r="AE83" s="14"/>
      <c r="AF83" s="14"/>
      <c r="AG83" s="15">
        <f>AD83+(AE83*48)+(AF83*48)</f>
        <v>0</v>
      </c>
      <c r="AH83" s="241">
        <v>107938</v>
      </c>
      <c r="AI83" s="14">
        <v>686.3</v>
      </c>
      <c r="AJ83" s="14">
        <v>47.7</v>
      </c>
      <c r="AK83" s="15">
        <f>AH83+(AI83*48)+(AJ83*48)</f>
        <v>143170</v>
      </c>
      <c r="AL83" s="245" t="s">
        <v>313</v>
      </c>
      <c r="AM83" s="245" t="s">
        <v>313</v>
      </c>
      <c r="AN83" s="245" t="s">
        <v>313</v>
      </c>
      <c r="AO83" s="15" t="e">
        <f>AL83+(AM83*48)+(AN83*48)</f>
        <v>#VALUE!</v>
      </c>
      <c r="AP83" s="227"/>
      <c r="AQ83" s="14"/>
      <c r="AR83" s="22"/>
      <c r="AS83" s="15">
        <f>AP83+(AQ83*48)+(AR83*48)</f>
        <v>0</v>
      </c>
      <c r="AT83" s="14">
        <v>0</v>
      </c>
      <c r="AU83" s="14">
        <v>864.5</v>
      </c>
      <c r="AV83" s="14">
        <v>0</v>
      </c>
      <c r="AW83" s="15">
        <f>AT83+(AU83*48)+(AV83*48)</f>
        <v>41496</v>
      </c>
      <c r="AX83" s="227"/>
      <c r="AY83" s="14"/>
      <c r="AZ83" s="22"/>
      <c r="BA83" s="15">
        <f>AX83+(AY83*48)+(AZ83*48)</f>
        <v>0</v>
      </c>
      <c r="BB83" s="245" t="s">
        <v>313</v>
      </c>
      <c r="BC83" s="245" t="s">
        <v>313</v>
      </c>
      <c r="BD83" s="245" t="s">
        <v>313</v>
      </c>
      <c r="BE83" s="15" t="e">
        <f>BB83+(BC83*48)+(BD83*48)</f>
        <v>#VALUE!</v>
      </c>
      <c r="BF83" s="16"/>
      <c r="BG83" s="17"/>
      <c r="BH83" s="17"/>
      <c r="BI83" s="15">
        <f>BF83+(BG83*48)+(BH83*48)</f>
        <v>0</v>
      </c>
      <c r="BJ83" s="241" t="s">
        <v>313</v>
      </c>
      <c r="BK83" s="14" t="s">
        <v>313</v>
      </c>
      <c r="BL83" s="14" t="s">
        <v>313</v>
      </c>
      <c r="BM83" s="15" t="e">
        <f>BJ83+(BK83*48)+(BL83*48)</f>
        <v>#VALUE!</v>
      </c>
      <c r="BN83" s="16"/>
      <c r="BO83" s="17"/>
      <c r="BP83" s="17"/>
      <c r="BQ83" s="15">
        <f>BN83+(BO83*48)+(BP83*48)</f>
        <v>0</v>
      </c>
      <c r="BR83" s="245" t="s">
        <v>313</v>
      </c>
      <c r="BS83" s="245" t="s">
        <v>313</v>
      </c>
      <c r="BT83" s="245" t="s">
        <v>313</v>
      </c>
      <c r="BU83" s="15" t="e">
        <f>BR83+(BS83*48)+(BT83*48)</f>
        <v>#VALUE!</v>
      </c>
      <c r="BV83" s="16"/>
      <c r="BW83" s="17"/>
      <c r="BX83" s="17"/>
      <c r="BY83" s="15">
        <f>BV83+(BW83*48)+(BX83*48)</f>
        <v>0</v>
      </c>
      <c r="BZ83" s="241">
        <v>0</v>
      </c>
      <c r="CA83" s="14">
        <v>864.5</v>
      </c>
      <c r="CB83" s="14">
        <v>0</v>
      </c>
      <c r="CC83" s="15">
        <f>BZ83+(CA83*48)+(CB83*48)</f>
        <v>41496</v>
      </c>
      <c r="CD83" s="16"/>
      <c r="CE83" s="17"/>
      <c r="CF83" s="17"/>
      <c r="CG83" s="15">
        <f>CD83+(CE83*48)+(CF83*48)</f>
        <v>0</v>
      </c>
      <c r="CH83" s="245" t="s">
        <v>313</v>
      </c>
      <c r="CI83" s="245" t="s">
        <v>313</v>
      </c>
      <c r="CJ83" s="245" t="s">
        <v>313</v>
      </c>
      <c r="CK83" s="15" t="e">
        <f>CH83+(CI83*48)+(CJ83*48)</f>
        <v>#VALUE!</v>
      </c>
      <c r="CL83" s="16"/>
      <c r="CM83" s="17"/>
      <c r="CN83" s="17"/>
      <c r="CO83" s="15">
        <f>CL83+(CM83*48)+(CN83*48)</f>
        <v>0</v>
      </c>
      <c r="CP83" s="16"/>
      <c r="CQ83" s="17"/>
      <c r="CR83" s="18"/>
      <c r="CS83" s="15">
        <f>CP83+(CQ83*48)+(CR83*48)</f>
        <v>0</v>
      </c>
      <c r="CT83" s="16"/>
      <c r="CU83" s="17"/>
      <c r="CV83" s="18"/>
      <c r="CW83" s="21">
        <f>CT83+(CU83*48)+(CV83*48)</f>
        <v>0</v>
      </c>
      <c r="CX83" s="405">
        <v>0</v>
      </c>
      <c r="CY83" s="391">
        <v>864.5</v>
      </c>
      <c r="CZ83" s="391">
        <v>0</v>
      </c>
      <c r="DA83" s="392">
        <f>CX83+(CY83*48)+(CZ83*48)</f>
        <v>41496</v>
      </c>
      <c r="DB83" s="16"/>
      <c r="DC83" s="17"/>
      <c r="DD83" s="18"/>
      <c r="DE83" s="15">
        <f>DB83+(DC83*48)+(DD83*48)</f>
        <v>0</v>
      </c>
      <c r="DF83" s="16"/>
      <c r="DG83" s="17"/>
      <c r="DH83" s="18"/>
      <c r="DI83" s="15">
        <f>DF83+(DG83*48)+(DH83*48)</f>
        <v>0</v>
      </c>
      <c r="DJ83" s="245" t="s">
        <v>313</v>
      </c>
      <c r="DK83" s="245" t="s">
        <v>313</v>
      </c>
      <c r="DL83" s="245" t="s">
        <v>313</v>
      </c>
      <c r="DM83" s="15" t="e">
        <f>DJ83+(DK83*48)+(DL83*48)</f>
        <v>#VALUE!</v>
      </c>
      <c r="DN83" s="19"/>
      <c r="DO83" s="20"/>
      <c r="DP83" s="20"/>
      <c r="DQ83" s="15">
        <f>DN83+(DO83*48)+(DP83*48)</f>
        <v>0</v>
      </c>
      <c r="DR83" s="241">
        <v>0</v>
      </c>
      <c r="DS83" s="14">
        <v>864.5</v>
      </c>
      <c r="DT83" s="14">
        <v>0</v>
      </c>
      <c r="DU83" s="15">
        <f>DR83+(DS83*48)+(DT83*48)</f>
        <v>41496</v>
      </c>
      <c r="DV83" s="19"/>
      <c r="DW83" s="20"/>
      <c r="DX83" s="20"/>
      <c r="DY83" s="15">
        <f>DV83+(DW83*48)+(DX83*48)</f>
        <v>0</v>
      </c>
      <c r="DZ83" s="245" t="s">
        <v>313</v>
      </c>
      <c r="EA83" s="245" t="s">
        <v>313</v>
      </c>
      <c r="EB83" s="245" t="s">
        <v>313</v>
      </c>
      <c r="EC83" s="15" t="e">
        <f>DZ83+(EA83*48)+(EB83*48)</f>
        <v>#VALUE!</v>
      </c>
      <c r="ED83" s="100"/>
      <c r="EE83" s="18"/>
      <c r="EF83" s="18"/>
      <c r="EG83" s="15">
        <f>ED83+(EE83*48)+(EF83*48)</f>
        <v>0</v>
      </c>
    </row>
    <row r="84" spans="1:137" ht="14.4" customHeight="1" x14ac:dyDescent="0.3">
      <c r="A84" s="475"/>
      <c r="B84" s="434"/>
      <c r="C84" s="478"/>
      <c r="D84" s="108" t="s">
        <v>104</v>
      </c>
      <c r="E84" s="285" t="s">
        <v>6</v>
      </c>
      <c r="F84" s="439"/>
      <c r="G84" s="441"/>
      <c r="H84" s="439"/>
      <c r="I84" s="441"/>
      <c r="J84" s="439"/>
      <c r="K84" s="441"/>
      <c r="L84" s="439"/>
      <c r="M84" s="441"/>
      <c r="N84" s="439"/>
      <c r="O84" s="441"/>
      <c r="P84" s="439"/>
      <c r="Q84" s="441"/>
      <c r="R84" s="439"/>
      <c r="S84" s="441"/>
      <c r="T84" s="439"/>
      <c r="U84" s="441"/>
      <c r="V84" s="102"/>
      <c r="W84" s="14"/>
      <c r="X84" s="14"/>
      <c r="Y84" s="15">
        <f>V84+(W84*48)+(X84*48)</f>
        <v>0</v>
      </c>
      <c r="Z84" s="241">
        <v>0</v>
      </c>
      <c r="AA84" s="14">
        <v>916.5</v>
      </c>
      <c r="AB84" s="14">
        <v>0</v>
      </c>
      <c r="AC84" s="15">
        <f>Z84+(AA84*48)+(AB84*48)</f>
        <v>43992</v>
      </c>
      <c r="AD84" s="102"/>
      <c r="AE84" s="14"/>
      <c r="AF84" s="14"/>
      <c r="AG84" s="15">
        <f>AD84+(AE84*48)+(AF84*48)</f>
        <v>0</v>
      </c>
      <c r="AH84" s="241">
        <v>107938</v>
      </c>
      <c r="AI84" s="14">
        <v>724.51</v>
      </c>
      <c r="AJ84" s="14">
        <v>50.49</v>
      </c>
      <c r="AK84" s="15">
        <f>AH84+(AI84*48)+(AJ84*48)</f>
        <v>145137.99999999997</v>
      </c>
      <c r="AL84" s="245" t="s">
        <v>313</v>
      </c>
      <c r="AM84" s="245" t="s">
        <v>313</v>
      </c>
      <c r="AN84" s="245" t="s">
        <v>313</v>
      </c>
      <c r="AO84" s="15" t="e">
        <f>AL84+(AM84*48)+(AN84*48)</f>
        <v>#VALUE!</v>
      </c>
      <c r="AP84" s="227"/>
      <c r="AQ84" s="14"/>
      <c r="AR84" s="22"/>
      <c r="AS84" s="15">
        <f>AP84+(AQ84*48)+(AR84*48)</f>
        <v>0</v>
      </c>
      <c r="AT84" s="14">
        <v>0</v>
      </c>
      <c r="AU84" s="14">
        <v>916.5</v>
      </c>
      <c r="AV84" s="14">
        <v>0</v>
      </c>
      <c r="AW84" s="15">
        <f>AT84+(AU84*48)+(AV84*48)</f>
        <v>43992</v>
      </c>
      <c r="AX84" s="227"/>
      <c r="AY84" s="14"/>
      <c r="AZ84" s="22"/>
      <c r="BA84" s="15">
        <f>AX84+(AY84*48)+(AZ84*48)</f>
        <v>0</v>
      </c>
      <c r="BB84" s="245" t="s">
        <v>313</v>
      </c>
      <c r="BC84" s="245" t="s">
        <v>313</v>
      </c>
      <c r="BD84" s="245" t="s">
        <v>313</v>
      </c>
      <c r="BE84" s="15" t="e">
        <f>BB84+(BC84*48)+(BD84*48)</f>
        <v>#VALUE!</v>
      </c>
      <c r="BF84" s="16"/>
      <c r="BG84" s="17"/>
      <c r="BH84" s="17"/>
      <c r="BI84" s="15">
        <f>BF84+(BG84*48)+(BH84*48)</f>
        <v>0</v>
      </c>
      <c r="BJ84" s="241" t="s">
        <v>313</v>
      </c>
      <c r="BK84" s="14" t="s">
        <v>313</v>
      </c>
      <c r="BL84" s="14" t="s">
        <v>313</v>
      </c>
      <c r="BM84" s="15" t="e">
        <f>BJ84+(BK84*48)+(BL84*48)</f>
        <v>#VALUE!</v>
      </c>
      <c r="BN84" s="16"/>
      <c r="BO84" s="17"/>
      <c r="BP84" s="17"/>
      <c r="BQ84" s="15">
        <f>BN84+(BO84*48)+(BP84*48)</f>
        <v>0</v>
      </c>
      <c r="BR84" s="245" t="s">
        <v>313</v>
      </c>
      <c r="BS84" s="245" t="s">
        <v>313</v>
      </c>
      <c r="BT84" s="245" t="s">
        <v>313</v>
      </c>
      <c r="BU84" s="15" t="e">
        <f>BR84+(BS84*48)+(BT84*48)</f>
        <v>#VALUE!</v>
      </c>
      <c r="BV84" s="16"/>
      <c r="BW84" s="17"/>
      <c r="BX84" s="17"/>
      <c r="BY84" s="15">
        <f>BV84+(BW84*48)+(BX84*48)</f>
        <v>0</v>
      </c>
      <c r="BZ84" s="241">
        <v>0</v>
      </c>
      <c r="CA84" s="14">
        <v>916.5</v>
      </c>
      <c r="CB84" s="14">
        <v>0</v>
      </c>
      <c r="CC84" s="15">
        <f>BZ84+(CA84*48)+(CB84*48)</f>
        <v>43992</v>
      </c>
      <c r="CD84" s="16"/>
      <c r="CE84" s="17"/>
      <c r="CF84" s="17"/>
      <c r="CG84" s="15">
        <f>CD84+(CE84*48)+(CF84*48)</f>
        <v>0</v>
      </c>
      <c r="CH84" s="245" t="s">
        <v>313</v>
      </c>
      <c r="CI84" s="245" t="s">
        <v>313</v>
      </c>
      <c r="CJ84" s="245" t="s">
        <v>313</v>
      </c>
      <c r="CK84" s="15" t="e">
        <f>CH84+(CI84*48)+(CJ84*48)</f>
        <v>#VALUE!</v>
      </c>
      <c r="CL84" s="16"/>
      <c r="CM84" s="17"/>
      <c r="CN84" s="17"/>
      <c r="CO84" s="15">
        <f>CL84+(CM84*48)+(CN84*48)</f>
        <v>0</v>
      </c>
      <c r="CP84" s="16"/>
      <c r="CQ84" s="17"/>
      <c r="CR84" s="18"/>
      <c r="CS84" s="15">
        <f>CP84+(CQ84*48)+(CR84*48)</f>
        <v>0</v>
      </c>
      <c r="CT84" s="16"/>
      <c r="CU84" s="17"/>
      <c r="CV84" s="18"/>
      <c r="CW84" s="21">
        <f>CT84+(CU84*48)+(CV84*48)</f>
        <v>0</v>
      </c>
      <c r="CX84" s="405">
        <v>0</v>
      </c>
      <c r="CY84" s="391">
        <v>916.5</v>
      </c>
      <c r="CZ84" s="391">
        <v>0</v>
      </c>
      <c r="DA84" s="392">
        <f>CX84+(CY84*48)+(CZ84*48)</f>
        <v>43992</v>
      </c>
      <c r="DB84" s="16"/>
      <c r="DC84" s="17"/>
      <c r="DD84" s="18"/>
      <c r="DE84" s="15">
        <f>DB84+(DC84*48)+(DD84*48)</f>
        <v>0</v>
      </c>
      <c r="DF84" s="16"/>
      <c r="DG84" s="17"/>
      <c r="DH84" s="18"/>
      <c r="DI84" s="15">
        <f>DF84+(DG84*48)+(DH84*48)</f>
        <v>0</v>
      </c>
      <c r="DJ84" s="245" t="s">
        <v>313</v>
      </c>
      <c r="DK84" s="245" t="s">
        <v>313</v>
      </c>
      <c r="DL84" s="245" t="s">
        <v>313</v>
      </c>
      <c r="DM84" s="15" t="e">
        <f>DJ84+(DK84*48)+(DL84*48)</f>
        <v>#VALUE!</v>
      </c>
      <c r="DN84" s="19"/>
      <c r="DO84" s="20"/>
      <c r="DP84" s="20"/>
      <c r="DQ84" s="15">
        <f>DN84+(DO84*48)+(DP84*48)</f>
        <v>0</v>
      </c>
      <c r="DR84" s="241">
        <v>0</v>
      </c>
      <c r="DS84" s="14">
        <v>916.5</v>
      </c>
      <c r="DT84" s="14">
        <v>0</v>
      </c>
      <c r="DU84" s="15">
        <f>DR84+(DS84*48)+(DT84*48)</f>
        <v>43992</v>
      </c>
      <c r="DV84" s="19"/>
      <c r="DW84" s="20"/>
      <c r="DX84" s="20"/>
      <c r="DY84" s="15">
        <f>DV84+(DW84*48)+(DX84*48)</f>
        <v>0</v>
      </c>
      <c r="DZ84" s="245" t="s">
        <v>313</v>
      </c>
      <c r="EA84" s="245" t="s">
        <v>313</v>
      </c>
      <c r="EB84" s="245" t="s">
        <v>313</v>
      </c>
      <c r="EC84" s="15" t="e">
        <f>DZ84+(EA84*48)+(EB84*48)</f>
        <v>#VALUE!</v>
      </c>
      <c r="ED84" s="100"/>
      <c r="EE84" s="18"/>
      <c r="EF84" s="18"/>
      <c r="EG84" s="15">
        <f>ED84+(EE84*48)+(EF84*48)</f>
        <v>0</v>
      </c>
    </row>
    <row r="85" spans="1:137" ht="15" customHeight="1" thickBot="1" x14ac:dyDescent="0.35">
      <c r="A85" s="475"/>
      <c r="B85" s="431" t="s">
        <v>312</v>
      </c>
      <c r="C85" s="478"/>
      <c r="D85" s="195" t="s">
        <v>105</v>
      </c>
      <c r="E85" s="285" t="s">
        <v>7</v>
      </c>
      <c r="F85" s="439"/>
      <c r="G85" s="441"/>
      <c r="H85" s="439"/>
      <c r="I85" s="441"/>
      <c r="J85" s="439"/>
      <c r="K85" s="441"/>
      <c r="L85" s="439"/>
      <c r="M85" s="441"/>
      <c r="N85" s="439"/>
      <c r="O85" s="441"/>
      <c r="P85" s="439"/>
      <c r="Q85" s="441"/>
      <c r="R85" s="439"/>
      <c r="S85" s="441"/>
      <c r="T85" s="439"/>
      <c r="U85" s="441"/>
      <c r="V85" s="102"/>
      <c r="W85" s="14"/>
      <c r="X85" s="14"/>
      <c r="Y85" s="15">
        <f>V85+(W85*48)+(X85*48)</f>
        <v>0</v>
      </c>
      <c r="Z85" s="243">
        <v>0</v>
      </c>
      <c r="AA85" s="244">
        <v>963.95</v>
      </c>
      <c r="AB85" s="244">
        <v>0</v>
      </c>
      <c r="AC85" s="15">
        <f>Z85+(AA85*48)+(AB85*48)</f>
        <v>46269.600000000006</v>
      </c>
      <c r="AD85" s="102"/>
      <c r="AE85" s="14"/>
      <c r="AF85" s="14"/>
      <c r="AG85" s="15">
        <f>AD85+(AE85*48)+(AF85*48)</f>
        <v>0</v>
      </c>
      <c r="AH85" s="241">
        <v>107938</v>
      </c>
      <c r="AI85" s="42">
        <v>764.84</v>
      </c>
      <c r="AJ85" s="42">
        <v>53.16</v>
      </c>
      <c r="AK85" s="15">
        <f>AH85+(AI85*48)+(AJ85*48)</f>
        <v>147202</v>
      </c>
      <c r="AL85" s="245" t="s">
        <v>313</v>
      </c>
      <c r="AM85" s="245" t="s">
        <v>313</v>
      </c>
      <c r="AN85" s="245" t="s">
        <v>313</v>
      </c>
      <c r="AO85" s="15" t="e">
        <f>AL85+(AM85*48)+(AN85*48)</f>
        <v>#VALUE!</v>
      </c>
      <c r="AP85" s="227"/>
      <c r="AQ85" s="14"/>
      <c r="AR85" s="22"/>
      <c r="AS85" s="15">
        <f>AP85+(AQ85*48)+(AR85*48)</f>
        <v>0</v>
      </c>
      <c r="AT85" s="244">
        <v>0</v>
      </c>
      <c r="AU85" s="244">
        <v>963.95</v>
      </c>
      <c r="AV85" s="244">
        <v>0</v>
      </c>
      <c r="AW85" s="15">
        <f>AT85+(AU85*48)+(AV85*48)</f>
        <v>46269.600000000006</v>
      </c>
      <c r="AX85" s="227"/>
      <c r="AY85" s="14"/>
      <c r="AZ85" s="22"/>
      <c r="BA85" s="15">
        <f>AX85+(AY85*48)+(AZ85*48)</f>
        <v>0</v>
      </c>
      <c r="BB85" s="245" t="s">
        <v>313</v>
      </c>
      <c r="BC85" s="245" t="s">
        <v>313</v>
      </c>
      <c r="BD85" s="245" t="s">
        <v>313</v>
      </c>
      <c r="BE85" s="15" t="e">
        <f>BB85+(BC85*48)+(BD85*48)</f>
        <v>#VALUE!</v>
      </c>
      <c r="BF85" s="16"/>
      <c r="BG85" s="17"/>
      <c r="BH85" s="17"/>
      <c r="BI85" s="15">
        <f>BF85+(BG85*48)+(BH85*48)</f>
        <v>0</v>
      </c>
      <c r="BJ85" s="241" t="s">
        <v>313</v>
      </c>
      <c r="BK85" s="14" t="s">
        <v>313</v>
      </c>
      <c r="BL85" s="14" t="s">
        <v>313</v>
      </c>
      <c r="BM85" s="15" t="e">
        <f>BJ85+(BK85*48)+(BL85*48)</f>
        <v>#VALUE!</v>
      </c>
      <c r="BN85" s="16"/>
      <c r="BO85" s="17"/>
      <c r="BP85" s="17"/>
      <c r="BQ85" s="15">
        <f>BN85+(BO85*48)+(BP85*48)</f>
        <v>0</v>
      </c>
      <c r="BR85" s="245" t="s">
        <v>313</v>
      </c>
      <c r="BS85" s="245" t="s">
        <v>313</v>
      </c>
      <c r="BT85" s="245" t="s">
        <v>313</v>
      </c>
      <c r="BU85" s="15" t="e">
        <f>BR85+(BS85*48)+(BT85*48)</f>
        <v>#VALUE!</v>
      </c>
      <c r="BV85" s="16"/>
      <c r="BW85" s="17"/>
      <c r="BX85" s="17"/>
      <c r="BY85" s="15">
        <f>BV85+(BW85*48)+(BX85*48)</f>
        <v>0</v>
      </c>
      <c r="BZ85" s="243">
        <v>0</v>
      </c>
      <c r="CA85" s="244">
        <v>963.95</v>
      </c>
      <c r="CB85" s="244">
        <v>0</v>
      </c>
      <c r="CC85" s="15">
        <f>BZ85+(CA85*48)+(CB85*48)</f>
        <v>46269.600000000006</v>
      </c>
      <c r="CD85" s="16"/>
      <c r="CE85" s="17"/>
      <c r="CF85" s="17"/>
      <c r="CG85" s="15">
        <f>CD85+(CE85*48)+(CF85*48)</f>
        <v>0</v>
      </c>
      <c r="CH85" s="245" t="s">
        <v>313</v>
      </c>
      <c r="CI85" s="245" t="s">
        <v>313</v>
      </c>
      <c r="CJ85" s="245" t="s">
        <v>313</v>
      </c>
      <c r="CK85" s="15" t="e">
        <f>CH85+(CI85*48)+(CJ85*48)</f>
        <v>#VALUE!</v>
      </c>
      <c r="CL85" s="16"/>
      <c r="CM85" s="17"/>
      <c r="CN85" s="17"/>
      <c r="CO85" s="15">
        <f>CL85+(CM85*48)+(CN85*48)</f>
        <v>0</v>
      </c>
      <c r="CP85" s="16"/>
      <c r="CQ85" s="17"/>
      <c r="CR85" s="18"/>
      <c r="CS85" s="15">
        <f>CP85+(CQ85*48)+(CR85*48)</f>
        <v>0</v>
      </c>
      <c r="CT85" s="16"/>
      <c r="CU85" s="17"/>
      <c r="CV85" s="18"/>
      <c r="CW85" s="21">
        <f>CT85+(CU85*48)+(CV85*48)</f>
        <v>0</v>
      </c>
      <c r="CX85" s="406">
        <v>0</v>
      </c>
      <c r="CY85" s="395">
        <v>963.95</v>
      </c>
      <c r="CZ85" s="395">
        <v>0</v>
      </c>
      <c r="DA85" s="403">
        <f>CX85+(CY85*48)+(CZ85*48)</f>
        <v>46269.600000000006</v>
      </c>
      <c r="DB85" s="16"/>
      <c r="DC85" s="17"/>
      <c r="DD85" s="18"/>
      <c r="DE85" s="15">
        <f>DB85+(DC85*48)+(DD85*48)</f>
        <v>0</v>
      </c>
      <c r="DF85" s="16"/>
      <c r="DG85" s="17"/>
      <c r="DH85" s="18"/>
      <c r="DI85" s="15">
        <f>DF85+(DG85*48)+(DH85*48)</f>
        <v>0</v>
      </c>
      <c r="DJ85" s="245" t="s">
        <v>313</v>
      </c>
      <c r="DK85" s="245" t="s">
        <v>313</v>
      </c>
      <c r="DL85" s="245" t="s">
        <v>313</v>
      </c>
      <c r="DM85" s="15" t="e">
        <f>DJ85+(DK85*48)+(DL85*48)</f>
        <v>#VALUE!</v>
      </c>
      <c r="DN85" s="19"/>
      <c r="DO85" s="20"/>
      <c r="DP85" s="20"/>
      <c r="DQ85" s="15">
        <f>DN85+(DO85*48)+(DP85*48)</f>
        <v>0</v>
      </c>
      <c r="DR85" s="243">
        <v>0</v>
      </c>
      <c r="DS85" s="244">
        <v>963.95</v>
      </c>
      <c r="DT85" s="244">
        <v>0</v>
      </c>
      <c r="DU85" s="15">
        <f>DR85+(DS85*48)+(DT85*48)</f>
        <v>46269.600000000006</v>
      </c>
      <c r="DV85" s="19"/>
      <c r="DW85" s="20"/>
      <c r="DX85" s="20"/>
      <c r="DY85" s="15">
        <f>DV85+(DW85*48)+(DX85*48)</f>
        <v>0</v>
      </c>
      <c r="DZ85" s="245" t="s">
        <v>313</v>
      </c>
      <c r="EA85" s="245" t="s">
        <v>313</v>
      </c>
      <c r="EB85" s="245" t="s">
        <v>313</v>
      </c>
      <c r="EC85" s="15" t="e">
        <f>DZ85+(EA85*48)+(EB85*48)</f>
        <v>#VALUE!</v>
      </c>
      <c r="ED85" s="100"/>
      <c r="EE85" s="18"/>
      <c r="EF85" s="18"/>
      <c r="EG85" s="15">
        <f>ED85+(EE85*48)+(EF85*48)</f>
        <v>0</v>
      </c>
    </row>
    <row r="86" spans="1:137" ht="15" customHeight="1" thickBot="1" x14ac:dyDescent="0.35">
      <c r="A86" s="476"/>
      <c r="B86" s="432"/>
      <c r="C86" s="479"/>
      <c r="D86" s="197"/>
      <c r="E86" s="198"/>
      <c r="F86" s="277"/>
      <c r="G86" s="278"/>
      <c r="H86" s="277"/>
      <c r="I86" s="278"/>
      <c r="J86" s="277"/>
      <c r="K86" s="278"/>
      <c r="L86" s="277"/>
      <c r="M86" s="278"/>
      <c r="N86" s="277"/>
      <c r="O86" s="278"/>
      <c r="P86" s="277"/>
      <c r="Q86" s="278"/>
      <c r="R86" s="277"/>
      <c r="S86" s="278"/>
      <c r="T86" s="277"/>
      <c r="U86" s="278"/>
      <c r="V86" s="80"/>
      <c r="W86" s="79"/>
      <c r="X86" s="79"/>
      <c r="Y86" s="101"/>
      <c r="Z86" s="80"/>
      <c r="AA86" s="79"/>
      <c r="AB86" s="79"/>
      <c r="AC86" s="314">
        <f>SUM(AC81+AC82+AC83+AC84+AC85)</f>
        <v>209388.96</v>
      </c>
      <c r="AD86" s="80"/>
      <c r="AE86" s="79"/>
      <c r="AF86" s="79"/>
      <c r="AG86" s="101"/>
      <c r="AH86" s="80"/>
      <c r="AI86" s="79"/>
      <c r="AJ86" s="79"/>
      <c r="AK86" s="101">
        <f>SUM(AK81+AK82+AK83+AK84+AK85)</f>
        <v>714167</v>
      </c>
      <c r="AL86" s="80"/>
      <c r="AM86" s="79"/>
      <c r="AN86" s="79"/>
      <c r="AO86" s="253" t="s">
        <v>313</v>
      </c>
      <c r="AP86" s="80"/>
      <c r="AQ86" s="79"/>
      <c r="AR86" s="79"/>
      <c r="AS86" s="101"/>
      <c r="AT86" s="80"/>
      <c r="AU86" s="79"/>
      <c r="AV86" s="79"/>
      <c r="AW86" s="314">
        <f>SUM(AW81+AW82+AW83+AW84+AW85)</f>
        <v>209388.96</v>
      </c>
      <c r="AX86" s="80"/>
      <c r="AY86" s="79"/>
      <c r="AZ86" s="79"/>
      <c r="BA86" s="101"/>
      <c r="BB86" s="80"/>
      <c r="BC86" s="79"/>
      <c r="BD86" s="79"/>
      <c r="BE86" s="253" t="s">
        <v>313</v>
      </c>
      <c r="BF86" s="11"/>
      <c r="BG86" s="12"/>
      <c r="BH86" s="12"/>
      <c r="BI86" s="101"/>
      <c r="BJ86" s="11"/>
      <c r="BK86" s="12"/>
      <c r="BL86" s="12"/>
      <c r="BM86" s="253" t="s">
        <v>313</v>
      </c>
      <c r="BN86" s="11"/>
      <c r="BO86" s="12"/>
      <c r="BP86" s="12"/>
      <c r="BQ86" s="101"/>
      <c r="BR86" s="11"/>
      <c r="BS86" s="12"/>
      <c r="BT86" s="12"/>
      <c r="BU86" s="253" t="s">
        <v>313</v>
      </c>
      <c r="BV86" s="11"/>
      <c r="BW86" s="12"/>
      <c r="BX86" s="12"/>
      <c r="BY86" s="101"/>
      <c r="BZ86" s="11"/>
      <c r="CA86" s="12"/>
      <c r="CB86" s="12"/>
      <c r="CC86" s="314">
        <f>SUM(CC81+CC82+CC83+CC84+CC85)</f>
        <v>209388.96</v>
      </c>
      <c r="CD86" s="11"/>
      <c r="CE86" s="12"/>
      <c r="CF86" s="12"/>
      <c r="CG86" s="101"/>
      <c r="CH86" s="11"/>
      <c r="CI86" s="12"/>
      <c r="CJ86" s="12"/>
      <c r="CK86" s="253" t="s">
        <v>313</v>
      </c>
      <c r="CL86" s="11"/>
      <c r="CM86" s="12"/>
      <c r="CN86" s="12"/>
      <c r="CO86" s="101"/>
      <c r="CP86" s="11"/>
      <c r="CQ86" s="12"/>
      <c r="CR86" s="12"/>
      <c r="CS86" s="101"/>
      <c r="CT86" s="11"/>
      <c r="CU86" s="12"/>
      <c r="CV86" s="12"/>
      <c r="CW86" s="414"/>
      <c r="CX86" s="389"/>
      <c r="CY86" s="390"/>
      <c r="CZ86" s="390"/>
      <c r="DA86" s="430">
        <f>SUM(DA81+DA82+DA83+DA84+DA85)</f>
        <v>209388.96</v>
      </c>
      <c r="DB86" s="11"/>
      <c r="DC86" s="12"/>
      <c r="DD86" s="12"/>
      <c r="DE86" s="101"/>
      <c r="DF86" s="11"/>
      <c r="DG86" s="12"/>
      <c r="DH86" s="12"/>
      <c r="DI86" s="101"/>
      <c r="DJ86" s="11"/>
      <c r="DK86" s="12"/>
      <c r="DL86" s="12"/>
      <c r="DM86" s="253" t="s">
        <v>313</v>
      </c>
      <c r="DN86" s="109"/>
      <c r="DO86" s="110"/>
      <c r="DP86" s="110"/>
      <c r="DQ86" s="101"/>
      <c r="DR86" s="109"/>
      <c r="DS86" s="110"/>
      <c r="DT86" s="110"/>
      <c r="DU86" s="314">
        <f>SUM(DU81+DU82+DU83+DU84+DU85)</f>
        <v>209388.96</v>
      </c>
      <c r="DV86" s="109"/>
      <c r="DW86" s="110"/>
      <c r="DX86" s="110"/>
      <c r="DY86" s="101"/>
      <c r="DZ86" s="109"/>
      <c r="EA86" s="110"/>
      <c r="EB86" s="110"/>
      <c r="EC86" s="253" t="s">
        <v>313</v>
      </c>
      <c r="ED86" s="11"/>
      <c r="EE86" s="12"/>
      <c r="EF86" s="12"/>
      <c r="EG86" s="101"/>
    </row>
    <row r="87" spans="1:137" ht="14.4" customHeight="1" x14ac:dyDescent="0.3">
      <c r="A87" s="474">
        <f>A80+1</f>
        <v>11</v>
      </c>
      <c r="B87" s="433">
        <v>138384</v>
      </c>
      <c r="C87" s="502">
        <v>2</v>
      </c>
      <c r="D87" s="117" t="s">
        <v>106</v>
      </c>
      <c r="E87" s="24"/>
      <c r="F87" s="276"/>
      <c r="G87" s="116"/>
      <c r="H87" s="276"/>
      <c r="I87" s="116"/>
      <c r="J87" s="276"/>
      <c r="K87" s="116"/>
      <c r="L87" s="276"/>
      <c r="M87" s="116"/>
      <c r="N87" s="276"/>
      <c r="O87" s="116"/>
      <c r="P87" s="276"/>
      <c r="Q87" s="116"/>
      <c r="R87" s="276"/>
      <c r="S87" s="116"/>
      <c r="T87" s="276"/>
      <c r="U87" s="116"/>
      <c r="V87" s="8"/>
      <c r="W87" s="9"/>
      <c r="X87" s="9"/>
      <c r="Y87" s="10"/>
      <c r="Z87" s="8"/>
      <c r="AA87" s="9"/>
      <c r="AB87" s="9"/>
      <c r="AC87" s="10"/>
      <c r="AD87" s="8"/>
      <c r="AE87" s="9"/>
      <c r="AF87" s="9"/>
      <c r="AG87" s="10"/>
      <c r="AH87" s="468" t="s">
        <v>317</v>
      </c>
      <c r="AI87" s="469"/>
      <c r="AJ87" s="469"/>
      <c r="AK87" s="470"/>
      <c r="AL87" s="8"/>
      <c r="AM87" s="9"/>
      <c r="AN87" s="9"/>
      <c r="AO87" s="10"/>
      <c r="AP87" s="8"/>
      <c r="AQ87" s="9"/>
      <c r="AR87" s="9"/>
      <c r="AS87" s="10"/>
      <c r="AT87" s="8"/>
      <c r="AU87" s="9"/>
      <c r="AV87" s="9"/>
      <c r="AW87" s="10"/>
      <c r="AX87" s="8"/>
      <c r="AY87" s="9"/>
      <c r="AZ87" s="9"/>
      <c r="BA87" s="10"/>
      <c r="BB87" s="8"/>
      <c r="BC87" s="9"/>
      <c r="BD87" s="9"/>
      <c r="BE87" s="10"/>
      <c r="BF87" s="8"/>
      <c r="BG87" s="9"/>
      <c r="BH87" s="9"/>
      <c r="BI87" s="10"/>
      <c r="BJ87" s="8"/>
      <c r="BK87" s="9"/>
      <c r="BL87" s="9"/>
      <c r="BM87" s="10"/>
      <c r="BN87" s="8"/>
      <c r="BO87" s="9"/>
      <c r="BP87" s="9"/>
      <c r="BQ87" s="10"/>
      <c r="BR87" s="8"/>
      <c r="BS87" s="9"/>
      <c r="BT87" s="9"/>
      <c r="BU87" s="10"/>
      <c r="BV87" s="8"/>
      <c r="BW87" s="9"/>
      <c r="BX87" s="9"/>
      <c r="BY87" s="10"/>
      <c r="BZ87" s="8"/>
      <c r="CA87" s="9"/>
      <c r="CB87" s="9"/>
      <c r="CC87" s="10"/>
      <c r="CD87" s="8"/>
      <c r="CE87" s="9"/>
      <c r="CF87" s="9"/>
      <c r="CG87" s="10"/>
      <c r="CH87" s="8"/>
      <c r="CI87" s="9"/>
      <c r="CJ87" s="9"/>
      <c r="CK87" s="10"/>
      <c r="CL87" s="8"/>
      <c r="CM87" s="9"/>
      <c r="CN87" s="9"/>
      <c r="CO87" s="10"/>
      <c r="CP87" s="8"/>
      <c r="CQ87" s="9"/>
      <c r="CR87" s="9"/>
      <c r="CS87" s="10"/>
      <c r="CT87" s="8"/>
      <c r="CU87" s="9"/>
      <c r="CV87" s="9"/>
      <c r="CW87" s="9"/>
      <c r="CX87" s="386"/>
      <c r="CY87" s="387"/>
      <c r="CZ87" s="387"/>
      <c r="DA87" s="388"/>
      <c r="DB87" s="8"/>
      <c r="DC87" s="9"/>
      <c r="DD87" s="9"/>
      <c r="DE87" s="10"/>
      <c r="DF87" s="8"/>
      <c r="DG87" s="9"/>
      <c r="DH87" s="9"/>
      <c r="DI87" s="10"/>
      <c r="DJ87" s="8"/>
      <c r="DK87" s="9"/>
      <c r="DL87" s="9"/>
      <c r="DM87" s="10"/>
      <c r="DN87" s="8"/>
      <c r="DO87" s="9"/>
      <c r="DP87" s="9"/>
      <c r="DQ87" s="10"/>
      <c r="DR87" s="8"/>
      <c r="DS87" s="9"/>
      <c r="DT87" s="9"/>
      <c r="DU87" s="10"/>
      <c r="DV87" s="8"/>
      <c r="DW87" s="9"/>
      <c r="DX87" s="9"/>
      <c r="DY87" s="10"/>
      <c r="DZ87" s="8"/>
      <c r="EA87" s="9"/>
      <c r="EB87" s="9"/>
      <c r="EC87" s="10"/>
      <c r="ED87" s="8"/>
      <c r="EE87" s="9"/>
      <c r="EF87" s="9"/>
      <c r="EG87" s="10"/>
    </row>
    <row r="88" spans="1:137" x14ac:dyDescent="0.3">
      <c r="A88" s="475"/>
      <c r="B88" s="434"/>
      <c r="C88" s="478"/>
      <c r="D88" s="108" t="s">
        <v>107</v>
      </c>
      <c r="E88" s="30" t="s">
        <v>78</v>
      </c>
      <c r="F88" s="438" t="s">
        <v>38</v>
      </c>
      <c r="G88" s="440" t="s">
        <v>101</v>
      </c>
      <c r="H88" s="438" t="s">
        <v>38</v>
      </c>
      <c r="I88" s="440" t="s">
        <v>101</v>
      </c>
      <c r="J88" s="438" t="s">
        <v>38</v>
      </c>
      <c r="K88" s="440" t="s">
        <v>101</v>
      </c>
      <c r="L88" s="438" t="s">
        <v>38</v>
      </c>
      <c r="M88" s="440" t="s">
        <v>101</v>
      </c>
      <c r="N88" s="438" t="s">
        <v>38</v>
      </c>
      <c r="O88" s="440" t="s">
        <v>101</v>
      </c>
      <c r="P88" s="438" t="s">
        <v>322</v>
      </c>
      <c r="Q88" s="440" t="s">
        <v>325</v>
      </c>
      <c r="R88" s="438" t="s">
        <v>324</v>
      </c>
      <c r="S88" s="440" t="s">
        <v>325</v>
      </c>
      <c r="T88" s="438" t="s">
        <v>322</v>
      </c>
      <c r="U88" s="440" t="s">
        <v>323</v>
      </c>
      <c r="V88" s="102"/>
      <c r="W88" s="14"/>
      <c r="X88" s="14"/>
      <c r="Y88" s="15">
        <f>V88+(W88*48)+(X88*48)</f>
        <v>0</v>
      </c>
      <c r="Z88" s="103" t="s">
        <v>313</v>
      </c>
      <c r="AA88" s="14" t="s">
        <v>313</v>
      </c>
      <c r="AB88" s="14" t="s">
        <v>313</v>
      </c>
      <c r="AC88" s="15" t="e">
        <f>Z88+(AA88*48)+(AB88*48)</f>
        <v>#VALUE!</v>
      </c>
      <c r="AD88" s="102"/>
      <c r="AE88" s="14"/>
      <c r="AF88" s="14"/>
      <c r="AG88" s="15">
        <f>AD88+(AE88*48)+(AF88*48)</f>
        <v>0</v>
      </c>
      <c r="AH88" s="102"/>
      <c r="AI88" s="14"/>
      <c r="AJ88" s="14"/>
      <c r="AK88" s="15">
        <f>AH88+(AI88*48)+(AJ88*48)</f>
        <v>0</v>
      </c>
      <c r="AL88" s="241">
        <v>0</v>
      </c>
      <c r="AM88" s="14">
        <v>175</v>
      </c>
      <c r="AN88" s="14">
        <f>(AM88*0.0695)+(SUM((AM88+(AM88*0.0695))*0.00653))</f>
        <v>13.384671125000001</v>
      </c>
      <c r="AO88" s="15">
        <f>AL88+(AM88*48)+(AN88*48)</f>
        <v>9042.4642139999996</v>
      </c>
      <c r="AP88" s="227"/>
      <c r="AQ88" s="25"/>
      <c r="AR88" s="22"/>
      <c r="AS88" s="15">
        <f>AP88+(AQ88*48)+(AR88*48)</f>
        <v>0</v>
      </c>
      <c r="AT88" s="25" t="s">
        <v>313</v>
      </c>
      <c r="AU88" s="14" t="s">
        <v>313</v>
      </c>
      <c r="AV88" s="14" t="s">
        <v>313</v>
      </c>
      <c r="AW88" s="15" t="e">
        <f>AT88+(AU88*48)+(AV88*48)</f>
        <v>#VALUE!</v>
      </c>
      <c r="AX88" s="241">
        <v>107935</v>
      </c>
      <c r="AY88" s="14">
        <v>585.32000000000005</v>
      </c>
      <c r="AZ88" s="14">
        <v>40.68</v>
      </c>
      <c r="BA88" s="15">
        <f>AX88+(AY88*48)+(AZ88*48)</f>
        <v>137983</v>
      </c>
      <c r="BB88" s="241">
        <v>0</v>
      </c>
      <c r="BC88" s="14">
        <v>175</v>
      </c>
      <c r="BD88" s="14">
        <f>(BC88*0.0695)+(SUM((BC88+(BC88*0.0695))*0.00653))</f>
        <v>13.384671125000001</v>
      </c>
      <c r="BE88" s="15">
        <f>BB88+(BC88*48)+(BD88*48)</f>
        <v>9042.4642139999996</v>
      </c>
      <c r="BF88" s="16"/>
      <c r="BG88" s="17"/>
      <c r="BH88" s="17"/>
      <c r="BI88" s="15">
        <f>BF88+(BG88*48)+(BH88*48)</f>
        <v>0</v>
      </c>
      <c r="BJ88" s="241" t="s">
        <v>313</v>
      </c>
      <c r="BK88" s="14" t="s">
        <v>313</v>
      </c>
      <c r="BL88" s="14" t="s">
        <v>313</v>
      </c>
      <c r="BM88" s="15" t="e">
        <f>BJ88+(BK88*48)+(BL88*48)</f>
        <v>#VALUE!</v>
      </c>
      <c r="BN88" s="241">
        <v>107935</v>
      </c>
      <c r="BO88" s="14">
        <v>585.32000000000005</v>
      </c>
      <c r="BP88" s="14">
        <v>40.68</v>
      </c>
      <c r="BQ88" s="15">
        <f>BN88+(BO88*48)+(BP88*48)</f>
        <v>137983</v>
      </c>
      <c r="BR88" s="241">
        <v>0</v>
      </c>
      <c r="BS88" s="14">
        <v>175</v>
      </c>
      <c r="BT88" s="14">
        <f>(BS88*0.0695)+(SUM((BS88+(BS88*0.0695))*0.00653))</f>
        <v>13.384671125000001</v>
      </c>
      <c r="BU88" s="15">
        <f>BR88+(BS88*48)+(BT88*48)</f>
        <v>9042.4642139999996</v>
      </c>
      <c r="BV88" s="166">
        <v>4903.54</v>
      </c>
      <c r="BW88" s="15">
        <v>190</v>
      </c>
      <c r="BX88" s="167">
        <f t="shared" ref="BX88:BX92" si="69">BW88*(0.06+0.0695)+7.94</f>
        <v>32.545000000000002</v>
      </c>
      <c r="BY88" s="15">
        <f>BV88+(BW88*48)+(BX88*48)</f>
        <v>15585.7</v>
      </c>
      <c r="BZ88" s="103" t="s">
        <v>313</v>
      </c>
      <c r="CA88" s="14" t="s">
        <v>313</v>
      </c>
      <c r="CB88" s="14" t="s">
        <v>313</v>
      </c>
      <c r="CC88" s="15" t="e">
        <f>BZ88+(CA88*48)+(CB88*48)</f>
        <v>#VALUE!</v>
      </c>
      <c r="CD88" s="241">
        <v>107935</v>
      </c>
      <c r="CE88" s="14">
        <v>585.32000000000005</v>
      </c>
      <c r="CF88" s="14">
        <v>40.68</v>
      </c>
      <c r="CG88" s="15">
        <f>CD88+(CE88*48)+(CF88*48)</f>
        <v>137983</v>
      </c>
      <c r="CH88" s="241">
        <v>0</v>
      </c>
      <c r="CI88" s="14">
        <v>175</v>
      </c>
      <c r="CJ88" s="14">
        <f>(CI88*0.0695)+(SUM((CI88+(CI88*0.0695))*0.00653))</f>
        <v>13.384671125000001</v>
      </c>
      <c r="CK88" s="15">
        <f>CH88+(CI88*48)+(CJ88*48)</f>
        <v>9042.4642139999996</v>
      </c>
      <c r="CL88" s="16"/>
      <c r="CM88" s="17"/>
      <c r="CN88" s="17"/>
      <c r="CO88" s="15">
        <f>CL88+(CM88*48)+(CN88*48)</f>
        <v>0</v>
      </c>
      <c r="CP88" s="16"/>
      <c r="CQ88" s="17"/>
      <c r="CR88" s="18"/>
      <c r="CS88" s="15">
        <f>CP88+(CQ88*48)+(CR88*48)</f>
        <v>0</v>
      </c>
      <c r="CT88" s="16"/>
      <c r="CU88" s="17"/>
      <c r="CV88" s="18"/>
      <c r="CW88" s="21">
        <f>CT88+(CU88*48)+(CV88*48)</f>
        <v>0</v>
      </c>
      <c r="CX88" s="406" t="s">
        <v>313</v>
      </c>
      <c r="CY88" s="391" t="s">
        <v>313</v>
      </c>
      <c r="CZ88" s="391" t="s">
        <v>313</v>
      </c>
      <c r="DA88" s="392" t="e">
        <f>CX88+(CY88*48)+(CZ88*48)</f>
        <v>#VALUE!</v>
      </c>
      <c r="DB88" s="16"/>
      <c r="DC88" s="17"/>
      <c r="DD88" s="18"/>
      <c r="DE88" s="15">
        <f>DB88+(DC88*48)+(DD88*48)</f>
        <v>0</v>
      </c>
      <c r="DF88" s="241">
        <v>107935</v>
      </c>
      <c r="DG88" s="14">
        <v>585.32000000000005</v>
      </c>
      <c r="DH88" s="14">
        <v>40.68</v>
      </c>
      <c r="DI88" s="15">
        <f>DF88+(DG88*48)+(DH88*48)</f>
        <v>137983</v>
      </c>
      <c r="DJ88" s="241">
        <v>0</v>
      </c>
      <c r="DK88" s="14">
        <v>175</v>
      </c>
      <c r="DL88" s="14">
        <f>(DK88*0.0695)+(SUM((DK88+(DK88*0.0695))*0.00653))</f>
        <v>13.384671125000001</v>
      </c>
      <c r="DM88" s="15">
        <f>DJ88+(DK88*48)+(DL88*48)</f>
        <v>9042.4642139999996</v>
      </c>
      <c r="DN88" s="19"/>
      <c r="DO88" s="20"/>
      <c r="DP88" s="20"/>
      <c r="DQ88" s="15">
        <f>DN88+(DO88*48)+(DP88*48)</f>
        <v>0</v>
      </c>
      <c r="DR88" s="103" t="s">
        <v>313</v>
      </c>
      <c r="DS88" s="14" t="s">
        <v>313</v>
      </c>
      <c r="DT88" s="14" t="s">
        <v>313</v>
      </c>
      <c r="DU88" s="15" t="e">
        <f>DR88+(DS88*48)+(DT88*48)</f>
        <v>#VALUE!</v>
      </c>
      <c r="DV88" s="241">
        <v>107935</v>
      </c>
      <c r="DW88" s="14">
        <v>585.32000000000005</v>
      </c>
      <c r="DX88" s="14">
        <v>40.68</v>
      </c>
      <c r="DY88" s="15">
        <f>DV88+(DW88*48)+(DX88*48)</f>
        <v>137983</v>
      </c>
      <c r="DZ88" s="245" t="s">
        <v>313</v>
      </c>
      <c r="EA88" s="245" t="s">
        <v>313</v>
      </c>
      <c r="EB88" s="245" t="s">
        <v>313</v>
      </c>
      <c r="EC88" s="15" t="e">
        <f>DZ88+(EA88*48)+(EB88*48)</f>
        <v>#VALUE!</v>
      </c>
      <c r="ED88" s="100"/>
      <c r="EE88" s="18"/>
      <c r="EF88" s="18"/>
      <c r="EG88" s="15">
        <f>ED88+(EE88*48)+(EF88*48)</f>
        <v>0</v>
      </c>
    </row>
    <row r="89" spans="1:137" x14ac:dyDescent="0.3">
      <c r="A89" s="475"/>
      <c r="B89" s="434"/>
      <c r="C89" s="478"/>
      <c r="D89" s="108" t="s">
        <v>108</v>
      </c>
      <c r="E89" s="285" t="s">
        <v>4</v>
      </c>
      <c r="F89" s="439"/>
      <c r="G89" s="441"/>
      <c r="H89" s="439"/>
      <c r="I89" s="441"/>
      <c r="J89" s="439"/>
      <c r="K89" s="441"/>
      <c r="L89" s="439"/>
      <c r="M89" s="441"/>
      <c r="N89" s="439"/>
      <c r="O89" s="441"/>
      <c r="P89" s="439"/>
      <c r="Q89" s="441"/>
      <c r="R89" s="439"/>
      <c r="S89" s="441"/>
      <c r="T89" s="439"/>
      <c r="U89" s="441"/>
      <c r="V89" s="102"/>
      <c r="W89" s="14"/>
      <c r="X89" s="14"/>
      <c r="Y89" s="15">
        <f>V89+(W89*48)+(X89*48)</f>
        <v>0</v>
      </c>
      <c r="Z89" s="102" t="s">
        <v>313</v>
      </c>
      <c r="AA89" s="14" t="s">
        <v>313</v>
      </c>
      <c r="AB89" s="14" t="s">
        <v>313</v>
      </c>
      <c r="AC89" s="15" t="e">
        <f>Z89+(AA89*48)+(AB89*48)</f>
        <v>#VALUE!</v>
      </c>
      <c r="AD89" s="102"/>
      <c r="AE89" s="14"/>
      <c r="AF89" s="14"/>
      <c r="AG89" s="15">
        <f>AD89+(AE89*48)+(AF89*48)</f>
        <v>0</v>
      </c>
      <c r="AH89" s="102"/>
      <c r="AI89" s="14"/>
      <c r="AJ89" s="14"/>
      <c r="AK89" s="15">
        <f>AH89+(AI89*48)+(AJ89*48)</f>
        <v>0</v>
      </c>
      <c r="AL89" s="241">
        <v>0</v>
      </c>
      <c r="AM89" s="14">
        <v>210</v>
      </c>
      <c r="AN89" s="14">
        <f t="shared" ref="AN89:AN91" si="70">(AM89*0.0695)+(SUM((AM89+(AM89*0.0695))*0.00653))</f>
        <v>16.061605350000001</v>
      </c>
      <c r="AO89" s="15">
        <f>AL89+(AM89*48)+(AN89*48)</f>
        <v>10850.9570568</v>
      </c>
      <c r="AP89" s="227"/>
      <c r="AQ89" s="14"/>
      <c r="AR89" s="22"/>
      <c r="AS89" s="15">
        <f>AP89+(AQ89*48)+(AR89*48)</f>
        <v>0</v>
      </c>
      <c r="AT89" s="14" t="s">
        <v>313</v>
      </c>
      <c r="AU89" s="14" t="s">
        <v>313</v>
      </c>
      <c r="AV89" s="14" t="s">
        <v>313</v>
      </c>
      <c r="AW89" s="15" t="e">
        <f>AT89+(AU89*48)+(AV89*48)</f>
        <v>#VALUE!</v>
      </c>
      <c r="AX89" s="241">
        <v>107938</v>
      </c>
      <c r="AY89" s="14">
        <v>637.67999999999995</v>
      </c>
      <c r="AZ89" s="14">
        <v>44.32</v>
      </c>
      <c r="BA89" s="15">
        <f>AX89+(AY89*48)+(AZ89*48)</f>
        <v>140674</v>
      </c>
      <c r="BB89" s="241">
        <v>0</v>
      </c>
      <c r="BC89" s="14">
        <v>210</v>
      </c>
      <c r="BD89" s="14">
        <f t="shared" ref="BD89:BD91" si="71">(BC89*0.0695)+(SUM((BC89+(BC89*0.0695))*0.00653))</f>
        <v>16.061605350000001</v>
      </c>
      <c r="BE89" s="15">
        <f>BB89+(BC89*48)+(BD89*48)</f>
        <v>10850.9570568</v>
      </c>
      <c r="BF89" s="16"/>
      <c r="BG89" s="17"/>
      <c r="BH89" s="17"/>
      <c r="BI89" s="15">
        <f>BF89+(BG89*48)+(BH89*48)</f>
        <v>0</v>
      </c>
      <c r="BJ89" s="241" t="s">
        <v>313</v>
      </c>
      <c r="BK89" s="14" t="s">
        <v>313</v>
      </c>
      <c r="BL89" s="14" t="s">
        <v>313</v>
      </c>
      <c r="BM89" s="15" t="e">
        <f>BJ89+(BK89*48)+(BL89*48)</f>
        <v>#VALUE!</v>
      </c>
      <c r="BN89" s="241">
        <v>107938</v>
      </c>
      <c r="BO89" s="14">
        <v>637.67999999999995</v>
      </c>
      <c r="BP89" s="14">
        <v>44.32</v>
      </c>
      <c r="BQ89" s="15">
        <f>BN89+(BO89*48)+(BP89*48)</f>
        <v>140674</v>
      </c>
      <c r="BR89" s="241">
        <v>0</v>
      </c>
      <c r="BS89" s="14">
        <v>210</v>
      </c>
      <c r="BT89" s="14">
        <f t="shared" ref="BT89:BT91" si="72">(BS89*0.0695)+(SUM((BS89+(BS89*0.0695))*0.00653))</f>
        <v>16.061605350000001</v>
      </c>
      <c r="BU89" s="15">
        <f>BR89+(BS89*48)+(BT89*48)</f>
        <v>10850.9570568</v>
      </c>
      <c r="BV89" s="166">
        <v>4903.54</v>
      </c>
      <c r="BW89" s="15">
        <v>300</v>
      </c>
      <c r="BX89" s="167">
        <f t="shared" si="69"/>
        <v>46.79</v>
      </c>
      <c r="BY89" s="15">
        <f>BV89+(BW89*48)+(BX89*48)</f>
        <v>21549.46</v>
      </c>
      <c r="BZ89" s="102" t="s">
        <v>313</v>
      </c>
      <c r="CA89" s="14" t="s">
        <v>313</v>
      </c>
      <c r="CB89" s="14" t="s">
        <v>313</v>
      </c>
      <c r="CC89" s="15" t="e">
        <f>BZ89+(CA89*48)+(CB89*48)</f>
        <v>#VALUE!</v>
      </c>
      <c r="CD89" s="241">
        <v>107938</v>
      </c>
      <c r="CE89" s="14">
        <v>637.67999999999995</v>
      </c>
      <c r="CF89" s="14">
        <v>44.32</v>
      </c>
      <c r="CG89" s="15">
        <f>CD89+(CE89*48)+(CF89*48)</f>
        <v>140674</v>
      </c>
      <c r="CH89" s="241">
        <v>0</v>
      </c>
      <c r="CI89" s="14">
        <v>210</v>
      </c>
      <c r="CJ89" s="14">
        <f t="shared" ref="CJ89:CJ91" si="73">(CI89*0.0695)+(SUM((CI89+(CI89*0.0695))*0.00653))</f>
        <v>16.061605350000001</v>
      </c>
      <c r="CK89" s="15">
        <f>CH89+(CI89*48)+(CJ89*48)</f>
        <v>10850.9570568</v>
      </c>
      <c r="CL89" s="16"/>
      <c r="CM89" s="17"/>
      <c r="CN89" s="17"/>
      <c r="CO89" s="15">
        <f>CL89+(CM89*48)+(CN89*48)</f>
        <v>0</v>
      </c>
      <c r="CP89" s="16"/>
      <c r="CQ89" s="17"/>
      <c r="CR89" s="18"/>
      <c r="CS89" s="15">
        <f>CP89+(CQ89*48)+(CR89*48)</f>
        <v>0</v>
      </c>
      <c r="CT89" s="16"/>
      <c r="CU89" s="17"/>
      <c r="CV89" s="18"/>
      <c r="CW89" s="21">
        <f>CT89+(CU89*48)+(CV89*48)</f>
        <v>0</v>
      </c>
      <c r="CX89" s="405" t="s">
        <v>313</v>
      </c>
      <c r="CY89" s="391" t="s">
        <v>313</v>
      </c>
      <c r="CZ89" s="391" t="s">
        <v>313</v>
      </c>
      <c r="DA89" s="392" t="e">
        <f>CX89+(CY89*48)+(CZ89*48)</f>
        <v>#VALUE!</v>
      </c>
      <c r="DB89" s="16"/>
      <c r="DC89" s="17"/>
      <c r="DD89" s="18"/>
      <c r="DE89" s="15">
        <f>DB89+(DC89*48)+(DD89*48)</f>
        <v>0</v>
      </c>
      <c r="DF89" s="241">
        <v>107938</v>
      </c>
      <c r="DG89" s="14">
        <v>637.67999999999995</v>
      </c>
      <c r="DH89" s="14">
        <v>44.32</v>
      </c>
      <c r="DI89" s="15">
        <f>DF89+(DG89*48)+(DH89*48)</f>
        <v>140674</v>
      </c>
      <c r="DJ89" s="241">
        <v>0</v>
      </c>
      <c r="DK89" s="14">
        <v>210</v>
      </c>
      <c r="DL89" s="14">
        <f t="shared" ref="DL89:DL91" si="74">(DK89*0.0695)+(SUM((DK89+(DK89*0.0695))*0.00653))</f>
        <v>16.061605350000001</v>
      </c>
      <c r="DM89" s="15">
        <f>DJ89+(DK89*48)+(DL89*48)</f>
        <v>10850.9570568</v>
      </c>
      <c r="DN89" s="19"/>
      <c r="DO89" s="20"/>
      <c r="DP89" s="20"/>
      <c r="DQ89" s="15">
        <f>DN89+(DO89*48)+(DP89*48)</f>
        <v>0</v>
      </c>
      <c r="DR89" s="102" t="s">
        <v>313</v>
      </c>
      <c r="DS89" s="14" t="s">
        <v>313</v>
      </c>
      <c r="DT89" s="14" t="s">
        <v>313</v>
      </c>
      <c r="DU89" s="15" t="e">
        <f>DR89+(DS89*48)+(DT89*48)</f>
        <v>#VALUE!</v>
      </c>
      <c r="DV89" s="241">
        <v>107938</v>
      </c>
      <c r="DW89" s="14">
        <v>637.67999999999995</v>
      </c>
      <c r="DX89" s="14">
        <v>44.32</v>
      </c>
      <c r="DY89" s="15">
        <f>DV89+(DW89*48)+(DX89*48)</f>
        <v>140674</v>
      </c>
      <c r="DZ89" s="245" t="s">
        <v>313</v>
      </c>
      <c r="EA89" s="245" t="s">
        <v>313</v>
      </c>
      <c r="EB89" s="245" t="s">
        <v>313</v>
      </c>
      <c r="EC89" s="15" t="e">
        <f>DZ89+(EA89*48)+(EB89*48)</f>
        <v>#VALUE!</v>
      </c>
      <c r="ED89" s="100"/>
      <c r="EE89" s="18"/>
      <c r="EF89" s="18"/>
      <c r="EG89" s="15">
        <f>ED89+(EE89*48)+(EF89*48)</f>
        <v>0</v>
      </c>
    </row>
    <row r="90" spans="1:137" x14ac:dyDescent="0.3">
      <c r="A90" s="475"/>
      <c r="B90" s="434"/>
      <c r="C90" s="478"/>
      <c r="D90" s="108" t="s">
        <v>109</v>
      </c>
      <c r="E90" s="285" t="s">
        <v>5</v>
      </c>
      <c r="F90" s="439"/>
      <c r="G90" s="441"/>
      <c r="H90" s="439"/>
      <c r="I90" s="441"/>
      <c r="J90" s="439"/>
      <c r="K90" s="441"/>
      <c r="L90" s="439"/>
      <c r="M90" s="441"/>
      <c r="N90" s="439"/>
      <c r="O90" s="441"/>
      <c r="P90" s="439"/>
      <c r="Q90" s="441"/>
      <c r="R90" s="439"/>
      <c r="S90" s="441"/>
      <c r="T90" s="439"/>
      <c r="U90" s="441"/>
      <c r="V90" s="102"/>
      <c r="W90" s="14"/>
      <c r="X90" s="14"/>
      <c r="Y90" s="15">
        <f>V90+(W90*48)+(X90*48)</f>
        <v>0</v>
      </c>
      <c r="Z90" s="102" t="s">
        <v>313</v>
      </c>
      <c r="AA90" s="14" t="s">
        <v>313</v>
      </c>
      <c r="AB90" s="14" t="s">
        <v>313</v>
      </c>
      <c r="AC90" s="15" t="e">
        <f>Z90+(AA90*48)+(AB90*48)</f>
        <v>#VALUE!</v>
      </c>
      <c r="AD90" s="102"/>
      <c r="AE90" s="14"/>
      <c r="AF90" s="14"/>
      <c r="AG90" s="15">
        <f>AD90+(AE90*48)+(AF90*48)</f>
        <v>0</v>
      </c>
      <c r="AH90" s="102"/>
      <c r="AI90" s="14"/>
      <c r="AJ90" s="14"/>
      <c r="AK90" s="15">
        <f>AH90+(AI90*48)+(AJ90*48)</f>
        <v>0</v>
      </c>
      <c r="AL90" s="241">
        <v>0</v>
      </c>
      <c r="AM90" s="14">
        <v>260</v>
      </c>
      <c r="AN90" s="14">
        <f t="shared" si="70"/>
        <v>19.885797100000001</v>
      </c>
      <c r="AO90" s="15">
        <f>AL90+(AM90*48)+(AN90*48)</f>
        <v>13434.5182608</v>
      </c>
      <c r="AP90" s="227"/>
      <c r="AQ90" s="14"/>
      <c r="AR90" s="22"/>
      <c r="AS90" s="15">
        <f>AP90+(AQ90*48)+(AR90*48)</f>
        <v>0</v>
      </c>
      <c r="AT90" s="14" t="s">
        <v>313</v>
      </c>
      <c r="AU90" s="14" t="s">
        <v>313</v>
      </c>
      <c r="AV90" s="14" t="s">
        <v>313</v>
      </c>
      <c r="AW90" s="15" t="e">
        <f>AT90+(AU90*48)+(AV90*48)</f>
        <v>#VALUE!</v>
      </c>
      <c r="AX90" s="241">
        <v>107938</v>
      </c>
      <c r="AY90" s="14">
        <v>686.3</v>
      </c>
      <c r="AZ90" s="14">
        <v>47.7</v>
      </c>
      <c r="BA90" s="15">
        <f>AX90+(AY90*48)+(AZ90*48)</f>
        <v>143170</v>
      </c>
      <c r="BB90" s="241">
        <v>0</v>
      </c>
      <c r="BC90" s="14">
        <v>260</v>
      </c>
      <c r="BD90" s="14">
        <f t="shared" si="71"/>
        <v>19.885797100000001</v>
      </c>
      <c r="BE90" s="15">
        <f>BB90+(BC90*48)+(BD90*48)</f>
        <v>13434.5182608</v>
      </c>
      <c r="BF90" s="16"/>
      <c r="BG90" s="17"/>
      <c r="BH90" s="17"/>
      <c r="BI90" s="15">
        <f>BF90+(BG90*48)+(BH90*48)</f>
        <v>0</v>
      </c>
      <c r="BJ90" s="241" t="s">
        <v>313</v>
      </c>
      <c r="BK90" s="14" t="s">
        <v>313</v>
      </c>
      <c r="BL90" s="14" t="s">
        <v>313</v>
      </c>
      <c r="BM90" s="15" t="e">
        <f>BJ90+(BK90*48)+(BL90*48)</f>
        <v>#VALUE!</v>
      </c>
      <c r="BN90" s="241">
        <v>107938</v>
      </c>
      <c r="BO90" s="14">
        <v>686.3</v>
      </c>
      <c r="BP90" s="14">
        <v>47.7</v>
      </c>
      <c r="BQ90" s="15">
        <f>BN90+(BO90*48)+(BP90*48)</f>
        <v>143170</v>
      </c>
      <c r="BR90" s="241">
        <v>0</v>
      </c>
      <c r="BS90" s="14">
        <v>260</v>
      </c>
      <c r="BT90" s="14">
        <f t="shared" si="72"/>
        <v>19.885797100000001</v>
      </c>
      <c r="BU90" s="15">
        <f>BR90+(BS90*48)+(BT90*48)</f>
        <v>13434.5182608</v>
      </c>
      <c r="BV90" s="166">
        <v>4903.54</v>
      </c>
      <c r="BW90" s="15">
        <v>320</v>
      </c>
      <c r="BX90" s="167">
        <f t="shared" si="69"/>
        <v>49.379999999999995</v>
      </c>
      <c r="BY90" s="15">
        <f>BV90+(BW90*48)+(BX90*48)</f>
        <v>22633.78</v>
      </c>
      <c r="BZ90" s="102" t="s">
        <v>313</v>
      </c>
      <c r="CA90" s="14" t="s">
        <v>313</v>
      </c>
      <c r="CB90" s="14" t="s">
        <v>313</v>
      </c>
      <c r="CC90" s="15" t="e">
        <f>BZ90+(CA90*48)+(CB90*48)</f>
        <v>#VALUE!</v>
      </c>
      <c r="CD90" s="241">
        <v>107938</v>
      </c>
      <c r="CE90" s="14">
        <v>686.3</v>
      </c>
      <c r="CF90" s="14">
        <v>47.7</v>
      </c>
      <c r="CG90" s="15">
        <f>CD90+(CE90*48)+(CF90*48)</f>
        <v>143170</v>
      </c>
      <c r="CH90" s="241">
        <v>0</v>
      </c>
      <c r="CI90" s="14">
        <v>260</v>
      </c>
      <c r="CJ90" s="14">
        <f t="shared" si="73"/>
        <v>19.885797100000001</v>
      </c>
      <c r="CK90" s="15">
        <f>CH90+(CI90*48)+(CJ90*48)</f>
        <v>13434.5182608</v>
      </c>
      <c r="CL90" s="16"/>
      <c r="CM90" s="17"/>
      <c r="CN90" s="17"/>
      <c r="CO90" s="15">
        <f>CL90+(CM90*48)+(CN90*48)</f>
        <v>0</v>
      </c>
      <c r="CP90" s="16"/>
      <c r="CQ90" s="17"/>
      <c r="CR90" s="18"/>
      <c r="CS90" s="15">
        <f>CP90+(CQ90*48)+(CR90*48)</f>
        <v>0</v>
      </c>
      <c r="CT90" s="16"/>
      <c r="CU90" s="17"/>
      <c r="CV90" s="18"/>
      <c r="CW90" s="21">
        <f>CT90+(CU90*48)+(CV90*48)</f>
        <v>0</v>
      </c>
      <c r="CX90" s="405" t="s">
        <v>313</v>
      </c>
      <c r="CY90" s="391" t="s">
        <v>313</v>
      </c>
      <c r="CZ90" s="391" t="s">
        <v>313</v>
      </c>
      <c r="DA90" s="392" t="e">
        <f>CX90+(CY90*48)+(CZ90*48)</f>
        <v>#VALUE!</v>
      </c>
      <c r="DB90" s="16"/>
      <c r="DC90" s="17"/>
      <c r="DD90" s="18"/>
      <c r="DE90" s="15">
        <f>DB90+(DC90*48)+(DD90*48)</f>
        <v>0</v>
      </c>
      <c r="DF90" s="241">
        <v>107938</v>
      </c>
      <c r="DG90" s="14">
        <v>686.3</v>
      </c>
      <c r="DH90" s="14">
        <v>47.7</v>
      </c>
      <c r="DI90" s="15">
        <f>DF90+(DG90*48)+(DH90*48)</f>
        <v>143170</v>
      </c>
      <c r="DJ90" s="241">
        <v>0</v>
      </c>
      <c r="DK90" s="14">
        <v>260</v>
      </c>
      <c r="DL90" s="14">
        <f t="shared" si="74"/>
        <v>19.885797100000001</v>
      </c>
      <c r="DM90" s="15">
        <f>DJ90+(DK90*48)+(DL90*48)</f>
        <v>13434.5182608</v>
      </c>
      <c r="DN90" s="19"/>
      <c r="DO90" s="20"/>
      <c r="DP90" s="20"/>
      <c r="DQ90" s="15">
        <f>DN90+(DO90*48)+(DP90*48)</f>
        <v>0</v>
      </c>
      <c r="DR90" s="102" t="s">
        <v>313</v>
      </c>
      <c r="DS90" s="14" t="s">
        <v>313</v>
      </c>
      <c r="DT90" s="14" t="s">
        <v>313</v>
      </c>
      <c r="DU90" s="15" t="e">
        <f>DR90+(DS90*48)+(DT90*48)</f>
        <v>#VALUE!</v>
      </c>
      <c r="DV90" s="241">
        <v>107938</v>
      </c>
      <c r="DW90" s="14">
        <v>686.3</v>
      </c>
      <c r="DX90" s="14">
        <v>47.7</v>
      </c>
      <c r="DY90" s="15">
        <f>DV90+(DW90*48)+(DX90*48)</f>
        <v>143170</v>
      </c>
      <c r="DZ90" s="245" t="s">
        <v>313</v>
      </c>
      <c r="EA90" s="245" t="s">
        <v>313</v>
      </c>
      <c r="EB90" s="245" t="s">
        <v>313</v>
      </c>
      <c r="EC90" s="15" t="e">
        <f>DZ90+(EA90*48)+(EB90*48)</f>
        <v>#VALUE!</v>
      </c>
      <c r="ED90" s="100"/>
      <c r="EE90" s="18"/>
      <c r="EF90" s="18"/>
      <c r="EG90" s="15">
        <f>ED90+(EE90*48)+(EF90*48)</f>
        <v>0</v>
      </c>
    </row>
    <row r="91" spans="1:137" x14ac:dyDescent="0.3">
      <c r="A91" s="475"/>
      <c r="B91" s="434"/>
      <c r="C91" s="478"/>
      <c r="D91" s="108" t="s">
        <v>110</v>
      </c>
      <c r="E91" s="285" t="s">
        <v>6</v>
      </c>
      <c r="F91" s="439"/>
      <c r="G91" s="441"/>
      <c r="H91" s="439"/>
      <c r="I91" s="441"/>
      <c r="J91" s="439"/>
      <c r="K91" s="441"/>
      <c r="L91" s="439"/>
      <c r="M91" s="441"/>
      <c r="N91" s="439"/>
      <c r="O91" s="441"/>
      <c r="P91" s="439"/>
      <c r="Q91" s="441"/>
      <c r="R91" s="439"/>
      <c r="S91" s="441"/>
      <c r="T91" s="439"/>
      <c r="U91" s="441"/>
      <c r="V91" s="102"/>
      <c r="W91" s="14"/>
      <c r="X91" s="14"/>
      <c r="Y91" s="15">
        <f>V91+(W91*48)+(X91*48)</f>
        <v>0</v>
      </c>
      <c r="Z91" s="102" t="s">
        <v>313</v>
      </c>
      <c r="AA91" s="14" t="s">
        <v>313</v>
      </c>
      <c r="AB91" s="14" t="s">
        <v>313</v>
      </c>
      <c r="AC91" s="15" t="e">
        <f>Z91+(AA91*48)+(AB91*48)</f>
        <v>#VALUE!</v>
      </c>
      <c r="AD91" s="102"/>
      <c r="AE91" s="14"/>
      <c r="AF91" s="14"/>
      <c r="AG91" s="15">
        <f>AD91+(AE91*48)+(AF91*48)</f>
        <v>0</v>
      </c>
      <c r="AH91" s="102"/>
      <c r="AI91" s="14"/>
      <c r="AJ91" s="14"/>
      <c r="AK91" s="15">
        <f>AH91+(AI91*48)+(AJ91*48)</f>
        <v>0</v>
      </c>
      <c r="AL91" s="241">
        <v>0</v>
      </c>
      <c r="AM91" s="14">
        <v>315</v>
      </c>
      <c r="AN91" s="14">
        <f t="shared" si="70"/>
        <v>24.092408025000001</v>
      </c>
      <c r="AO91" s="15">
        <f>AL91+(AM91*48)+(AN91*48)</f>
        <v>16276.435585200001</v>
      </c>
      <c r="AP91" s="227"/>
      <c r="AQ91" s="14"/>
      <c r="AR91" s="22"/>
      <c r="AS91" s="15">
        <f>AP91+(AQ91*48)+(AR91*48)</f>
        <v>0</v>
      </c>
      <c r="AT91" s="14" t="s">
        <v>313</v>
      </c>
      <c r="AU91" s="14" t="s">
        <v>313</v>
      </c>
      <c r="AV91" s="14" t="s">
        <v>313</v>
      </c>
      <c r="AW91" s="15" t="e">
        <f>AT91+(AU91*48)+(AV91*48)</f>
        <v>#VALUE!</v>
      </c>
      <c r="AX91" s="241">
        <v>107938</v>
      </c>
      <c r="AY91" s="14">
        <v>724.51</v>
      </c>
      <c r="AZ91" s="14">
        <v>50.49</v>
      </c>
      <c r="BA91" s="15">
        <f>AX91+(AY91*48)+(AZ91*48)</f>
        <v>145137.99999999997</v>
      </c>
      <c r="BB91" s="241">
        <v>0</v>
      </c>
      <c r="BC91" s="14">
        <v>315</v>
      </c>
      <c r="BD91" s="14">
        <f t="shared" si="71"/>
        <v>24.092408025000001</v>
      </c>
      <c r="BE91" s="15">
        <f>BB91+(BC91*48)+(BD91*48)</f>
        <v>16276.435585200001</v>
      </c>
      <c r="BF91" s="16"/>
      <c r="BG91" s="17"/>
      <c r="BH91" s="17"/>
      <c r="BI91" s="15">
        <f>BF91+(BG91*48)+(BH91*48)</f>
        <v>0</v>
      </c>
      <c r="BJ91" s="241" t="s">
        <v>313</v>
      </c>
      <c r="BK91" s="14" t="s">
        <v>313</v>
      </c>
      <c r="BL91" s="14" t="s">
        <v>313</v>
      </c>
      <c r="BM91" s="15" t="e">
        <f>BJ91+(BK91*48)+(BL91*48)</f>
        <v>#VALUE!</v>
      </c>
      <c r="BN91" s="241">
        <v>107938</v>
      </c>
      <c r="BO91" s="14">
        <v>724.51</v>
      </c>
      <c r="BP91" s="14">
        <v>50.49</v>
      </c>
      <c r="BQ91" s="15">
        <f>BN91+(BO91*48)+(BP91*48)</f>
        <v>145137.99999999997</v>
      </c>
      <c r="BR91" s="241">
        <v>0</v>
      </c>
      <c r="BS91" s="14">
        <v>315</v>
      </c>
      <c r="BT91" s="14">
        <f t="shared" si="72"/>
        <v>24.092408025000001</v>
      </c>
      <c r="BU91" s="15">
        <f>BR91+(BS91*48)+(BT91*48)</f>
        <v>16276.435585200001</v>
      </c>
      <c r="BV91" s="166">
        <v>4903.54</v>
      </c>
      <c r="BW91" s="15">
        <v>340</v>
      </c>
      <c r="BX91" s="167">
        <f t="shared" si="69"/>
        <v>51.97</v>
      </c>
      <c r="BY91" s="15">
        <f>BV91+(BW91*48)+(BX91*48)</f>
        <v>23718.100000000002</v>
      </c>
      <c r="BZ91" s="102" t="s">
        <v>313</v>
      </c>
      <c r="CA91" s="14" t="s">
        <v>313</v>
      </c>
      <c r="CB91" s="14" t="s">
        <v>313</v>
      </c>
      <c r="CC91" s="15" t="e">
        <f>BZ91+(CA91*48)+(CB91*48)</f>
        <v>#VALUE!</v>
      </c>
      <c r="CD91" s="241">
        <v>107938</v>
      </c>
      <c r="CE91" s="14">
        <v>724.51</v>
      </c>
      <c r="CF91" s="14">
        <v>50.49</v>
      </c>
      <c r="CG91" s="15">
        <f>CD91+(CE91*48)+(CF91*48)</f>
        <v>145137.99999999997</v>
      </c>
      <c r="CH91" s="241">
        <v>0</v>
      </c>
      <c r="CI91" s="14">
        <v>315</v>
      </c>
      <c r="CJ91" s="14">
        <f t="shared" si="73"/>
        <v>24.092408025000001</v>
      </c>
      <c r="CK91" s="15">
        <f>CH91+(CI91*48)+(CJ91*48)</f>
        <v>16276.435585200001</v>
      </c>
      <c r="CL91" s="16"/>
      <c r="CM91" s="17"/>
      <c r="CN91" s="17"/>
      <c r="CO91" s="15">
        <f>CL91+(CM91*48)+(CN91*48)</f>
        <v>0</v>
      </c>
      <c r="CP91" s="16"/>
      <c r="CQ91" s="17"/>
      <c r="CR91" s="18"/>
      <c r="CS91" s="15">
        <f>CP91+(CQ91*48)+(CR91*48)</f>
        <v>0</v>
      </c>
      <c r="CT91" s="16"/>
      <c r="CU91" s="17"/>
      <c r="CV91" s="18"/>
      <c r="CW91" s="21">
        <f>CT91+(CU91*48)+(CV91*48)</f>
        <v>0</v>
      </c>
      <c r="CX91" s="405" t="s">
        <v>313</v>
      </c>
      <c r="CY91" s="391" t="s">
        <v>313</v>
      </c>
      <c r="CZ91" s="391" t="s">
        <v>313</v>
      </c>
      <c r="DA91" s="392" t="e">
        <f>CX91+(CY91*48)+(CZ91*48)</f>
        <v>#VALUE!</v>
      </c>
      <c r="DB91" s="16"/>
      <c r="DC91" s="17"/>
      <c r="DD91" s="18"/>
      <c r="DE91" s="15">
        <f>DB91+(DC91*48)+(DD91*48)</f>
        <v>0</v>
      </c>
      <c r="DF91" s="241">
        <v>107938</v>
      </c>
      <c r="DG91" s="14">
        <v>724.51</v>
      </c>
      <c r="DH91" s="14">
        <v>50.49</v>
      </c>
      <c r="DI91" s="15">
        <f>DF91+(DG91*48)+(DH91*48)</f>
        <v>145137.99999999997</v>
      </c>
      <c r="DJ91" s="241">
        <v>0</v>
      </c>
      <c r="DK91" s="14">
        <v>315</v>
      </c>
      <c r="DL91" s="14">
        <f t="shared" si="74"/>
        <v>24.092408025000001</v>
      </c>
      <c r="DM91" s="15">
        <f>DJ91+(DK91*48)+(DL91*48)</f>
        <v>16276.435585200001</v>
      </c>
      <c r="DN91" s="19"/>
      <c r="DO91" s="20"/>
      <c r="DP91" s="20"/>
      <c r="DQ91" s="15">
        <f>DN91+(DO91*48)+(DP91*48)</f>
        <v>0</v>
      </c>
      <c r="DR91" s="102" t="s">
        <v>313</v>
      </c>
      <c r="DS91" s="14" t="s">
        <v>313</v>
      </c>
      <c r="DT91" s="14" t="s">
        <v>313</v>
      </c>
      <c r="DU91" s="15" t="e">
        <f>DR91+(DS91*48)+(DT91*48)</f>
        <v>#VALUE!</v>
      </c>
      <c r="DV91" s="241">
        <v>107938</v>
      </c>
      <c r="DW91" s="14">
        <v>724.51</v>
      </c>
      <c r="DX91" s="14">
        <v>50.49</v>
      </c>
      <c r="DY91" s="15">
        <f>DV91+(DW91*48)+(DX91*48)</f>
        <v>145137.99999999997</v>
      </c>
      <c r="DZ91" s="245" t="s">
        <v>313</v>
      </c>
      <c r="EA91" s="245" t="s">
        <v>313</v>
      </c>
      <c r="EB91" s="245" t="s">
        <v>313</v>
      </c>
      <c r="EC91" s="15" t="e">
        <f>DZ91+(EA91*48)+(EB91*48)</f>
        <v>#VALUE!</v>
      </c>
      <c r="ED91" s="100"/>
      <c r="EE91" s="18"/>
      <c r="EF91" s="18"/>
      <c r="EG91" s="15">
        <f>ED91+(EE91*48)+(EF91*48)</f>
        <v>0</v>
      </c>
    </row>
    <row r="92" spans="1:137" x14ac:dyDescent="0.3">
      <c r="A92" s="475"/>
      <c r="B92" s="431" t="s">
        <v>319</v>
      </c>
      <c r="C92" s="478"/>
      <c r="D92" s="195" t="s">
        <v>111</v>
      </c>
      <c r="E92" s="285" t="s">
        <v>7</v>
      </c>
      <c r="F92" s="439"/>
      <c r="G92" s="441"/>
      <c r="H92" s="439"/>
      <c r="I92" s="441"/>
      <c r="J92" s="439"/>
      <c r="K92" s="441"/>
      <c r="L92" s="439"/>
      <c r="M92" s="441"/>
      <c r="N92" s="439"/>
      <c r="O92" s="441"/>
      <c r="P92" s="439"/>
      <c r="Q92" s="441"/>
      <c r="R92" s="439"/>
      <c r="S92" s="441"/>
      <c r="T92" s="439"/>
      <c r="U92" s="441"/>
      <c r="V92" s="103"/>
      <c r="W92" s="25"/>
      <c r="X92" s="25"/>
      <c r="Y92" s="98">
        <f>V92+(W92*48)+(X92*48)</f>
        <v>0</v>
      </c>
      <c r="Z92" s="242" t="s">
        <v>313</v>
      </c>
      <c r="AA92" s="42" t="s">
        <v>313</v>
      </c>
      <c r="AB92" s="42" t="s">
        <v>313</v>
      </c>
      <c r="AC92" s="98" t="e">
        <f>Z92+(AA92*48)+(AB92*48)</f>
        <v>#VALUE!</v>
      </c>
      <c r="AD92" s="103"/>
      <c r="AE92" s="25"/>
      <c r="AF92" s="25"/>
      <c r="AG92" s="98">
        <f>AD92+(AE92*48)+(AF92*48)</f>
        <v>0</v>
      </c>
      <c r="AH92" s="103"/>
      <c r="AI92" s="25"/>
      <c r="AJ92" s="25"/>
      <c r="AK92" s="98">
        <f>AH92+(AI92*48)+(AJ92*48)</f>
        <v>0</v>
      </c>
      <c r="AL92" s="242">
        <v>0</v>
      </c>
      <c r="AM92" s="42">
        <v>340</v>
      </c>
      <c r="AN92" s="14">
        <f>(AM92*0.0695)+(SUM((AM92+(AM92*0.0695))*0.00653))</f>
        <v>26.004503900000003</v>
      </c>
      <c r="AO92" s="98">
        <f>AL92+(AM92*48)+(AN92*48)</f>
        <v>17568.2161872</v>
      </c>
      <c r="AP92" s="228"/>
      <c r="AQ92" s="25"/>
      <c r="AR92" s="104"/>
      <c r="AS92" s="98">
        <f>AP92+(AQ92*48)+(AR92*48)</f>
        <v>0</v>
      </c>
      <c r="AT92" s="42" t="s">
        <v>313</v>
      </c>
      <c r="AU92" s="42" t="s">
        <v>313</v>
      </c>
      <c r="AV92" s="42" t="s">
        <v>313</v>
      </c>
      <c r="AW92" s="98" t="e">
        <f>AT92+(AU92*48)+(AV92*48)</f>
        <v>#VALUE!</v>
      </c>
      <c r="AX92" s="241">
        <v>107938</v>
      </c>
      <c r="AY92" s="42">
        <v>764.84</v>
      </c>
      <c r="AZ92" s="42">
        <v>53.16</v>
      </c>
      <c r="BA92" s="98">
        <f>AX92+(AY92*48)+(AZ92*48)</f>
        <v>147202</v>
      </c>
      <c r="BB92" s="242">
        <v>0</v>
      </c>
      <c r="BC92" s="42">
        <v>340</v>
      </c>
      <c r="BD92" s="14">
        <f>(BC92*0.0695)+(SUM((BC92+(BC92*0.0695))*0.00653))</f>
        <v>26.004503900000003</v>
      </c>
      <c r="BE92" s="98">
        <f>BB92+(BC92*48)+(BD92*48)</f>
        <v>17568.2161872</v>
      </c>
      <c r="BF92" s="100"/>
      <c r="BG92" s="18"/>
      <c r="BH92" s="18"/>
      <c r="BI92" s="98">
        <f>BF92+(BG92*48)+(BH92*48)</f>
        <v>0</v>
      </c>
      <c r="BJ92" s="241" t="s">
        <v>313</v>
      </c>
      <c r="BK92" s="14" t="s">
        <v>313</v>
      </c>
      <c r="BL92" s="14" t="s">
        <v>313</v>
      </c>
      <c r="BM92" s="98" t="e">
        <f>BJ92+(BK92*48)+(BL92*48)</f>
        <v>#VALUE!</v>
      </c>
      <c r="BN92" s="241">
        <v>107938</v>
      </c>
      <c r="BO92" s="42">
        <v>764.84</v>
      </c>
      <c r="BP92" s="42">
        <v>53.16</v>
      </c>
      <c r="BQ92" s="98">
        <f>BN92+(BO92*48)+(BP92*48)</f>
        <v>147202</v>
      </c>
      <c r="BR92" s="242">
        <v>0</v>
      </c>
      <c r="BS92" s="42">
        <v>340</v>
      </c>
      <c r="BT92" s="14">
        <f>(BS92*0.0695)+(SUM((BS92+(BS92*0.0695))*0.00653))</f>
        <v>26.004503900000003</v>
      </c>
      <c r="BU92" s="98">
        <f>BR92+(BS92*48)+(BT92*48)</f>
        <v>17568.2161872</v>
      </c>
      <c r="BV92" s="166">
        <v>4903.54</v>
      </c>
      <c r="BW92" s="43">
        <v>360</v>
      </c>
      <c r="BX92" s="167">
        <f t="shared" si="69"/>
        <v>54.56</v>
      </c>
      <c r="BY92" s="98">
        <f>BV92+(BW92*48)+(BX92*48)</f>
        <v>24802.420000000002</v>
      </c>
      <c r="BZ92" s="242" t="s">
        <v>313</v>
      </c>
      <c r="CA92" s="42" t="s">
        <v>313</v>
      </c>
      <c r="CB92" s="42" t="s">
        <v>313</v>
      </c>
      <c r="CC92" s="98" t="e">
        <f>BZ92+(CA92*48)+(CB92*48)</f>
        <v>#VALUE!</v>
      </c>
      <c r="CD92" s="241">
        <v>107938</v>
      </c>
      <c r="CE92" s="42">
        <v>764.84</v>
      </c>
      <c r="CF92" s="42">
        <v>53.16</v>
      </c>
      <c r="CG92" s="98">
        <f>CD92+(CE92*48)+(CF92*48)</f>
        <v>147202</v>
      </c>
      <c r="CH92" s="242">
        <v>0</v>
      </c>
      <c r="CI92" s="42">
        <v>340</v>
      </c>
      <c r="CJ92" s="14">
        <f>(CI92*0.0695)+(SUM((CI92+(CI92*0.0695))*0.00653))</f>
        <v>26.004503900000003</v>
      </c>
      <c r="CK92" s="98">
        <f>CH92+(CI92*48)+(CJ92*48)</f>
        <v>17568.2161872</v>
      </c>
      <c r="CL92" s="100"/>
      <c r="CM92" s="18"/>
      <c r="CN92" s="18"/>
      <c r="CO92" s="98">
        <f>CL92+(CM92*48)+(CN92*48)</f>
        <v>0</v>
      </c>
      <c r="CP92" s="100"/>
      <c r="CQ92" s="18"/>
      <c r="CR92" s="18"/>
      <c r="CS92" s="98">
        <f>CP92+(CQ92*48)+(CR92*48)</f>
        <v>0</v>
      </c>
      <c r="CT92" s="100"/>
      <c r="CU92" s="18"/>
      <c r="CV92" s="18"/>
      <c r="CW92" s="105">
        <f>CT92+(CU92*48)+(CV92*48)</f>
        <v>0</v>
      </c>
      <c r="CX92" s="419" t="s">
        <v>313</v>
      </c>
      <c r="CY92" s="396" t="s">
        <v>313</v>
      </c>
      <c r="CZ92" s="396" t="s">
        <v>313</v>
      </c>
      <c r="DA92" s="403" t="e">
        <f>CX92+(CY92*48)+(CZ92*48)</f>
        <v>#VALUE!</v>
      </c>
      <c r="DB92" s="100"/>
      <c r="DC92" s="18"/>
      <c r="DD92" s="18"/>
      <c r="DE92" s="98">
        <f>DB92+(DC92*48)+(DD92*48)</f>
        <v>0</v>
      </c>
      <c r="DF92" s="241">
        <v>107938</v>
      </c>
      <c r="DG92" s="42">
        <v>764.84</v>
      </c>
      <c r="DH92" s="42">
        <v>53.16</v>
      </c>
      <c r="DI92" s="98">
        <f>DF92+(DG92*48)+(DH92*48)</f>
        <v>147202</v>
      </c>
      <c r="DJ92" s="242">
        <v>0</v>
      </c>
      <c r="DK92" s="42">
        <v>340</v>
      </c>
      <c r="DL92" s="14">
        <f>(DK92*0.0695)+(SUM((DK92+(DK92*0.0695))*0.00653))</f>
        <v>26.004503900000003</v>
      </c>
      <c r="DM92" s="98">
        <f>DJ92+(DK92*48)+(DL92*48)</f>
        <v>17568.2161872</v>
      </c>
      <c r="DN92" s="19"/>
      <c r="DO92" s="20"/>
      <c r="DP92" s="20"/>
      <c r="DQ92" s="98">
        <f>DN92+(DO92*48)+(DP92*48)</f>
        <v>0</v>
      </c>
      <c r="DR92" s="242" t="s">
        <v>313</v>
      </c>
      <c r="DS92" s="42" t="s">
        <v>313</v>
      </c>
      <c r="DT92" s="42" t="s">
        <v>313</v>
      </c>
      <c r="DU92" s="98" t="e">
        <f>DR92+(DS92*48)+(DT92*48)</f>
        <v>#VALUE!</v>
      </c>
      <c r="DV92" s="241">
        <v>107938</v>
      </c>
      <c r="DW92" s="42">
        <v>764.84</v>
      </c>
      <c r="DX92" s="42">
        <v>53.16</v>
      </c>
      <c r="DY92" s="98">
        <f>DV92+(DW92*48)+(DX92*48)</f>
        <v>147202</v>
      </c>
      <c r="DZ92" s="245" t="s">
        <v>313</v>
      </c>
      <c r="EA92" s="245" t="s">
        <v>313</v>
      </c>
      <c r="EB92" s="245" t="s">
        <v>313</v>
      </c>
      <c r="EC92" s="98" t="e">
        <f>DZ92+(EA92*48)+(EB92*48)</f>
        <v>#VALUE!</v>
      </c>
      <c r="ED92" s="100"/>
      <c r="EE92" s="18"/>
      <c r="EF92" s="18"/>
      <c r="EG92" s="98">
        <f>ED92+(EE92*48)+(EF92*48)</f>
        <v>0</v>
      </c>
    </row>
    <row r="93" spans="1:137" ht="14.4" thickBot="1" x14ac:dyDescent="0.35">
      <c r="A93" s="124"/>
      <c r="B93" s="432"/>
      <c r="C93" s="125"/>
      <c r="D93" s="197"/>
      <c r="E93" s="198"/>
      <c r="F93" s="277"/>
      <c r="G93" s="278"/>
      <c r="H93" s="277"/>
      <c r="I93" s="278"/>
      <c r="J93" s="277"/>
      <c r="K93" s="278"/>
      <c r="L93" s="277"/>
      <c r="M93" s="278"/>
      <c r="N93" s="277"/>
      <c r="O93" s="278"/>
      <c r="P93" s="277"/>
      <c r="Q93" s="278"/>
      <c r="R93" s="277"/>
      <c r="S93" s="278"/>
      <c r="T93" s="277"/>
      <c r="U93" s="278"/>
      <c r="V93" s="80"/>
      <c r="W93" s="79"/>
      <c r="X93" s="79"/>
      <c r="Y93" s="101"/>
      <c r="Z93" s="80"/>
      <c r="AA93" s="79"/>
      <c r="AB93" s="79"/>
      <c r="AC93" s="253" t="s">
        <v>313</v>
      </c>
      <c r="AD93" s="80"/>
      <c r="AE93" s="79"/>
      <c r="AF93" s="79"/>
      <c r="AG93" s="101"/>
      <c r="AH93" s="80"/>
      <c r="AI93" s="79"/>
      <c r="AJ93" s="79"/>
      <c r="AK93" s="101"/>
      <c r="AL93" s="80"/>
      <c r="AM93" s="79"/>
      <c r="AN93" s="79"/>
      <c r="AO93" s="314">
        <f>SUM(AO88+AO89+AO90+AO91+AO92)</f>
        <v>67172.591304000001</v>
      </c>
      <c r="AP93" s="80"/>
      <c r="AQ93" s="79"/>
      <c r="AR93" s="79"/>
      <c r="AS93" s="101"/>
      <c r="AT93" s="80"/>
      <c r="AU93" s="79"/>
      <c r="AV93" s="79"/>
      <c r="AW93" s="253" t="s">
        <v>313</v>
      </c>
      <c r="AX93" s="80"/>
      <c r="AY93" s="79"/>
      <c r="AZ93" s="79"/>
      <c r="BA93" s="101">
        <f>SUM(BA88+BA89+BA90+BA91+BA92)</f>
        <v>714167</v>
      </c>
      <c r="BB93" s="80"/>
      <c r="BC93" s="79"/>
      <c r="BD93" s="79"/>
      <c r="BE93" s="314">
        <f>SUM(BE88+BE89+BE90+BE91+BE92)</f>
        <v>67172.591304000001</v>
      </c>
      <c r="BF93" s="11"/>
      <c r="BG93" s="12"/>
      <c r="BH93" s="12"/>
      <c r="BI93" s="101"/>
      <c r="BJ93" s="11"/>
      <c r="BK93" s="12"/>
      <c r="BL93" s="12"/>
      <c r="BM93" s="253" t="s">
        <v>313</v>
      </c>
      <c r="BN93" s="11"/>
      <c r="BO93" s="12"/>
      <c r="BP93" s="12"/>
      <c r="BQ93" s="101">
        <f>SUM(BQ88+BQ89+BQ90+BQ91+BQ92)</f>
        <v>714167</v>
      </c>
      <c r="BR93" s="11"/>
      <c r="BS93" s="12"/>
      <c r="BT93" s="12"/>
      <c r="BU93" s="314">
        <f>SUM(BU88+BU89+BU90+BU91+BU92)</f>
        <v>67172.591304000001</v>
      </c>
      <c r="BV93" s="11"/>
      <c r="BW93" s="12"/>
      <c r="BX93" s="12"/>
      <c r="BY93" s="101">
        <f>SUM(BY88+BY89+BY90+BY91+BY92)</f>
        <v>108289.46</v>
      </c>
      <c r="BZ93" s="11"/>
      <c r="CA93" s="12"/>
      <c r="CB93" s="12"/>
      <c r="CC93" s="253" t="s">
        <v>313</v>
      </c>
      <c r="CD93" s="11"/>
      <c r="CE93" s="12"/>
      <c r="CF93" s="12"/>
      <c r="CG93" s="101">
        <f>SUM(CG88+CG89+CG90+CG91+CG92)</f>
        <v>714167</v>
      </c>
      <c r="CH93" s="11"/>
      <c r="CI93" s="12"/>
      <c r="CJ93" s="12"/>
      <c r="CK93" s="314">
        <f>SUM(CK88+CK89+CK90+CK91+CK92)</f>
        <v>67172.591304000001</v>
      </c>
      <c r="CL93" s="11"/>
      <c r="CM93" s="12"/>
      <c r="CN93" s="12"/>
      <c r="CO93" s="101"/>
      <c r="CP93" s="11"/>
      <c r="CQ93" s="12"/>
      <c r="CR93" s="12"/>
      <c r="CS93" s="101"/>
      <c r="CT93" s="11"/>
      <c r="CU93" s="12"/>
      <c r="CV93" s="12"/>
      <c r="CW93" s="414"/>
      <c r="CX93" s="423"/>
      <c r="CY93" s="424"/>
      <c r="CZ93" s="424"/>
      <c r="DA93" s="253" t="s">
        <v>313</v>
      </c>
      <c r="DB93" s="11"/>
      <c r="DC93" s="12"/>
      <c r="DD93" s="12"/>
      <c r="DE93" s="101"/>
      <c r="DF93" s="11"/>
      <c r="DG93" s="12"/>
      <c r="DH93" s="12"/>
      <c r="DI93" s="101">
        <f>SUM(DI88+DI89+DI90+DI91+DI92)</f>
        <v>714167</v>
      </c>
      <c r="DJ93" s="11"/>
      <c r="DK93" s="12"/>
      <c r="DL93" s="12"/>
      <c r="DM93" s="314">
        <f>SUM(DM88+DM89+DM90+DM91+DM92)</f>
        <v>67172.591304000001</v>
      </c>
      <c r="DN93" s="109"/>
      <c r="DO93" s="110"/>
      <c r="DP93" s="110"/>
      <c r="DQ93" s="101"/>
      <c r="DR93" s="109"/>
      <c r="DS93" s="110"/>
      <c r="DT93" s="110"/>
      <c r="DU93" s="253" t="s">
        <v>313</v>
      </c>
      <c r="DV93" s="109"/>
      <c r="DW93" s="110"/>
      <c r="DX93" s="110"/>
      <c r="DY93" s="101">
        <f>SUM(DY88+DY89+DY90+DY91+DY92)</f>
        <v>714167</v>
      </c>
      <c r="DZ93" s="109"/>
      <c r="EA93" s="110"/>
      <c r="EB93" s="110"/>
      <c r="EC93" s="253" t="s">
        <v>313</v>
      </c>
      <c r="ED93" s="11"/>
      <c r="EE93" s="12"/>
      <c r="EF93" s="12"/>
      <c r="EG93" s="101"/>
    </row>
    <row r="94" spans="1:137" ht="14.4" customHeight="1" x14ac:dyDescent="0.3">
      <c r="A94" s="483">
        <f t="shared" ref="A94" si="75">A87+1</f>
        <v>12</v>
      </c>
      <c r="B94" s="433">
        <v>138666</v>
      </c>
      <c r="C94" s="477">
        <v>2</v>
      </c>
      <c r="D94" s="117" t="s">
        <v>112</v>
      </c>
      <c r="E94" s="24"/>
      <c r="F94" s="276"/>
      <c r="G94" s="116"/>
      <c r="H94" s="276"/>
      <c r="I94" s="116"/>
      <c r="J94" s="276"/>
      <c r="K94" s="116"/>
      <c r="L94" s="276"/>
      <c r="M94" s="116"/>
      <c r="N94" s="276"/>
      <c r="O94" s="116"/>
      <c r="P94" s="276"/>
      <c r="Q94" s="116"/>
      <c r="R94" s="276"/>
      <c r="S94" s="116"/>
      <c r="T94" s="276"/>
      <c r="U94" s="116"/>
      <c r="V94" s="8"/>
      <c r="W94" s="9"/>
      <c r="X94" s="9"/>
      <c r="Y94" s="10"/>
      <c r="Z94" s="8"/>
      <c r="AA94" s="9"/>
      <c r="AB94" s="9"/>
      <c r="AC94" s="10"/>
      <c r="AD94" s="8"/>
      <c r="AE94" s="9"/>
      <c r="AF94" s="9"/>
      <c r="AG94" s="10"/>
      <c r="AH94" s="468" t="s">
        <v>317</v>
      </c>
      <c r="AI94" s="469"/>
      <c r="AJ94" s="469"/>
      <c r="AK94" s="470"/>
      <c r="AL94" s="8"/>
      <c r="AM94" s="9"/>
      <c r="AN94" s="9"/>
      <c r="AO94" s="10"/>
      <c r="AP94" s="8"/>
      <c r="AQ94" s="9"/>
      <c r="AR94" s="9"/>
      <c r="AS94" s="10"/>
      <c r="AT94" s="8"/>
      <c r="AU94" s="9"/>
      <c r="AV94" s="9"/>
      <c r="AW94" s="10"/>
      <c r="AX94" s="8"/>
      <c r="AY94" s="9"/>
      <c r="AZ94" s="9"/>
      <c r="BA94" s="10"/>
      <c r="BB94" s="8"/>
      <c r="BC94" s="9"/>
      <c r="BD94" s="9"/>
      <c r="BE94" s="10"/>
      <c r="BF94" s="8"/>
      <c r="BG94" s="9"/>
      <c r="BH94" s="9"/>
      <c r="BI94" s="10"/>
      <c r="BJ94" s="8"/>
      <c r="BK94" s="9"/>
      <c r="BL94" s="9"/>
      <c r="BM94" s="10"/>
      <c r="BN94" s="8"/>
      <c r="BO94" s="9"/>
      <c r="BP94" s="9"/>
      <c r="BQ94" s="10"/>
      <c r="BR94" s="8"/>
      <c r="BS94" s="9"/>
      <c r="BT94" s="9"/>
      <c r="BU94" s="10"/>
      <c r="BV94" s="8"/>
      <c r="BW94" s="9"/>
      <c r="BX94" s="9"/>
      <c r="BY94" s="10"/>
      <c r="BZ94" s="8"/>
      <c r="CA94" s="9"/>
      <c r="CB94" s="9"/>
      <c r="CC94" s="10"/>
      <c r="CD94" s="8"/>
      <c r="CE94" s="9"/>
      <c r="CF94" s="9"/>
      <c r="CG94" s="10"/>
      <c r="CH94" s="8"/>
      <c r="CI94" s="9"/>
      <c r="CJ94" s="9"/>
      <c r="CK94" s="10"/>
      <c r="CL94" s="8"/>
      <c r="CM94" s="9"/>
      <c r="CN94" s="9"/>
      <c r="CO94" s="10"/>
      <c r="CP94" s="8"/>
      <c r="CQ94" s="9"/>
      <c r="CR94" s="9"/>
      <c r="CS94" s="10"/>
      <c r="CT94" s="8"/>
      <c r="CU94" s="9"/>
      <c r="CV94" s="9"/>
      <c r="CW94" s="9"/>
      <c r="CX94" s="386"/>
      <c r="CY94" s="387"/>
      <c r="CZ94" s="387"/>
      <c r="DA94" s="388"/>
      <c r="DB94" s="8"/>
      <c r="DC94" s="9"/>
      <c r="DD94" s="9"/>
      <c r="DE94" s="10"/>
      <c r="DF94" s="8"/>
      <c r="DG94" s="9"/>
      <c r="DH94" s="9"/>
      <c r="DI94" s="10"/>
      <c r="DJ94" s="8"/>
      <c r="DK94" s="9"/>
      <c r="DL94" s="9"/>
      <c r="DM94" s="10"/>
      <c r="DN94" s="8"/>
      <c r="DO94" s="9"/>
      <c r="DP94" s="9"/>
      <c r="DQ94" s="10"/>
      <c r="DR94" s="8"/>
      <c r="DS94" s="9"/>
      <c r="DT94" s="9"/>
      <c r="DU94" s="10"/>
      <c r="DV94" s="8"/>
      <c r="DW94" s="9"/>
      <c r="DX94" s="9"/>
      <c r="DY94" s="10"/>
      <c r="DZ94" s="8"/>
      <c r="EA94" s="9"/>
      <c r="EB94" s="9"/>
      <c r="EC94" s="10"/>
      <c r="ED94" s="8"/>
      <c r="EE94" s="9"/>
      <c r="EF94" s="9"/>
      <c r="EG94" s="10"/>
    </row>
    <row r="95" spans="1:137" ht="14.4" customHeight="1" x14ac:dyDescent="0.3">
      <c r="A95" s="484"/>
      <c r="B95" s="434"/>
      <c r="C95" s="478"/>
      <c r="D95" s="108" t="s">
        <v>113</v>
      </c>
      <c r="E95" s="30" t="s">
        <v>78</v>
      </c>
      <c r="F95" s="438" t="s">
        <v>38</v>
      </c>
      <c r="G95" s="440" t="s">
        <v>101</v>
      </c>
      <c r="H95" s="438" t="s">
        <v>38</v>
      </c>
      <c r="I95" s="440" t="s">
        <v>101</v>
      </c>
      <c r="J95" s="438" t="s">
        <v>322</v>
      </c>
      <c r="K95" s="440" t="s">
        <v>325</v>
      </c>
      <c r="L95" s="438" t="s">
        <v>38</v>
      </c>
      <c r="M95" s="440" t="s">
        <v>101</v>
      </c>
      <c r="N95" s="438" t="s">
        <v>38</v>
      </c>
      <c r="O95" s="440" t="s">
        <v>101</v>
      </c>
      <c r="P95" s="438" t="s">
        <v>38</v>
      </c>
      <c r="Q95" s="440" t="s">
        <v>101</v>
      </c>
      <c r="R95" s="438" t="s">
        <v>38</v>
      </c>
      <c r="S95" s="440" t="s">
        <v>101</v>
      </c>
      <c r="T95" s="438" t="s">
        <v>38</v>
      </c>
      <c r="U95" s="440" t="s">
        <v>101</v>
      </c>
      <c r="V95" s="102"/>
      <c r="W95" s="14"/>
      <c r="X95" s="14"/>
      <c r="Y95" s="15">
        <f>V95+(W95*48)+(X95*48)</f>
        <v>0</v>
      </c>
      <c r="Z95" s="241">
        <v>45000</v>
      </c>
      <c r="AA95" s="14">
        <v>375.21</v>
      </c>
      <c r="AB95" s="14">
        <v>0</v>
      </c>
      <c r="AC95" s="15">
        <f>Z95+(AA95*48)+(AB95*48)</f>
        <v>63010.080000000002</v>
      </c>
      <c r="AD95" s="102"/>
      <c r="AE95" s="14"/>
      <c r="AF95" s="14"/>
      <c r="AG95" s="15">
        <f>AD95+(AE95*48)+(AF95*48)</f>
        <v>0</v>
      </c>
      <c r="AH95" s="102"/>
      <c r="AI95" s="14"/>
      <c r="AJ95" s="14"/>
      <c r="AK95" s="15">
        <f>AH95+(AI95*48)+(AJ95*48)</f>
        <v>0</v>
      </c>
      <c r="AL95" s="245" t="s">
        <v>313</v>
      </c>
      <c r="AM95" s="245" t="s">
        <v>313</v>
      </c>
      <c r="AN95" s="245" t="s">
        <v>313</v>
      </c>
      <c r="AO95" s="15" t="e">
        <f>AL95+(AM95*48)+(AN95*48)</f>
        <v>#VALUE!</v>
      </c>
      <c r="AP95" s="227"/>
      <c r="AQ95" s="25"/>
      <c r="AR95" s="22"/>
      <c r="AS95" s="15">
        <f>AP95+(AQ95*48)+(AR95*48)</f>
        <v>0</v>
      </c>
      <c r="AT95" s="14">
        <v>45000</v>
      </c>
      <c r="AU95" s="14">
        <v>375.21</v>
      </c>
      <c r="AV95" s="14">
        <v>0</v>
      </c>
      <c r="AW95" s="15">
        <f>AT95+(AU95*48)+(AV95*48)</f>
        <v>63010.080000000002</v>
      </c>
      <c r="AX95" s="227"/>
      <c r="AY95" s="25"/>
      <c r="AZ95" s="22"/>
      <c r="BA95" s="15">
        <f>AX95+(AY95*48)+(AZ95*48)</f>
        <v>0</v>
      </c>
      <c r="BB95" s="245" t="s">
        <v>313</v>
      </c>
      <c r="BC95" s="245" t="s">
        <v>313</v>
      </c>
      <c r="BD95" s="245" t="s">
        <v>313</v>
      </c>
      <c r="BE95" s="15" t="e">
        <f>BB95+(BC95*48)+(BD95*48)</f>
        <v>#VALUE!</v>
      </c>
      <c r="BF95" s="16"/>
      <c r="BG95" s="17"/>
      <c r="BH95" s="17"/>
      <c r="BI95" s="15">
        <f>BF95+(BG95*48)+(BH95*48)</f>
        <v>0</v>
      </c>
      <c r="BJ95" s="241" t="s">
        <v>313</v>
      </c>
      <c r="BK95" s="14" t="s">
        <v>313</v>
      </c>
      <c r="BL95" s="14" t="s">
        <v>313</v>
      </c>
      <c r="BM95" s="15" t="e">
        <f>BJ95+(BK95*48)+(BL95*48)</f>
        <v>#VALUE!</v>
      </c>
      <c r="BN95" s="16"/>
      <c r="BO95" s="17"/>
      <c r="BP95" s="17"/>
      <c r="BQ95" s="15">
        <f>BN95+(BO95*48)+(BP95*48)</f>
        <v>0</v>
      </c>
      <c r="BR95" s="245" t="s">
        <v>313</v>
      </c>
      <c r="BS95" s="245" t="s">
        <v>313</v>
      </c>
      <c r="BT95" s="245" t="s">
        <v>313</v>
      </c>
      <c r="BU95" s="15" t="e">
        <f>BR95+(BS95*48)+(BT95*48)</f>
        <v>#VALUE!</v>
      </c>
      <c r="BV95" s="16"/>
      <c r="BW95" s="17"/>
      <c r="BX95" s="17"/>
      <c r="BY95" s="15">
        <f>BV95+(BW95*48)+(BX95*48)</f>
        <v>0</v>
      </c>
      <c r="BZ95" s="241">
        <v>45000</v>
      </c>
      <c r="CA95" s="14">
        <v>375.21</v>
      </c>
      <c r="CB95" s="14">
        <v>0</v>
      </c>
      <c r="CC95" s="15">
        <f>BZ95+(CA95*48)+(CB95*48)</f>
        <v>63010.080000000002</v>
      </c>
      <c r="CD95" s="16"/>
      <c r="CE95" s="17"/>
      <c r="CF95" s="17"/>
      <c r="CG95" s="15">
        <f>CD95+(CE95*48)+(CF95*48)</f>
        <v>0</v>
      </c>
      <c r="CH95" s="245" t="s">
        <v>313</v>
      </c>
      <c r="CI95" s="245" t="s">
        <v>313</v>
      </c>
      <c r="CJ95" s="245" t="s">
        <v>313</v>
      </c>
      <c r="CK95" s="15" t="e">
        <f>CH95+(CI95*48)+(CJ95*48)</f>
        <v>#VALUE!</v>
      </c>
      <c r="CL95" s="16"/>
      <c r="CM95" s="17"/>
      <c r="CN95" s="17"/>
      <c r="CO95" s="15">
        <f>CL95+(CM95*48)+(CN95*48)</f>
        <v>0</v>
      </c>
      <c r="CP95" s="16"/>
      <c r="CQ95" s="17"/>
      <c r="CR95" s="18"/>
      <c r="CS95" s="15">
        <f>CP95+(CQ95*48)+(CR95*48)</f>
        <v>0</v>
      </c>
      <c r="CT95" s="16"/>
      <c r="CU95" s="17"/>
      <c r="CV95" s="18"/>
      <c r="CW95" s="21">
        <f>CT95+(CU95*48)+(CV95*48)</f>
        <v>0</v>
      </c>
      <c r="CX95" s="405">
        <v>45000</v>
      </c>
      <c r="CY95" s="391">
        <v>375.21</v>
      </c>
      <c r="CZ95" s="391">
        <v>0</v>
      </c>
      <c r="DA95" s="392">
        <f>CX95+(CY95*48)+(CZ95*48)</f>
        <v>63010.080000000002</v>
      </c>
      <c r="DB95" s="16"/>
      <c r="DC95" s="17"/>
      <c r="DD95" s="18"/>
      <c r="DE95" s="15">
        <f>DB95+(DC95*48)+(DD95*48)</f>
        <v>0</v>
      </c>
      <c r="DF95" s="16"/>
      <c r="DG95" s="17"/>
      <c r="DH95" s="18"/>
      <c r="DI95" s="15">
        <f>DF95+(DG95*48)+(DH95*48)</f>
        <v>0</v>
      </c>
      <c r="DJ95" s="245" t="s">
        <v>313</v>
      </c>
      <c r="DK95" s="245" t="s">
        <v>313</v>
      </c>
      <c r="DL95" s="245" t="s">
        <v>313</v>
      </c>
      <c r="DM95" s="15" t="e">
        <f>DJ95+(DK95*48)+(DL95*48)</f>
        <v>#VALUE!</v>
      </c>
      <c r="DN95" s="19"/>
      <c r="DO95" s="20"/>
      <c r="DP95" s="20"/>
      <c r="DQ95" s="15">
        <f>DN95+(DO95*48)+(DP95*48)</f>
        <v>0</v>
      </c>
      <c r="DR95" s="241">
        <v>45000</v>
      </c>
      <c r="DS95" s="14">
        <v>375.21</v>
      </c>
      <c r="DT95" s="14">
        <v>0</v>
      </c>
      <c r="DU95" s="15">
        <f>DR95+(DS95*48)+(DT95*48)</f>
        <v>63010.080000000002</v>
      </c>
      <c r="DV95" s="19"/>
      <c r="DW95" s="20"/>
      <c r="DX95" s="20"/>
      <c r="DY95" s="15">
        <f>DV95+(DW95*48)+(DX95*48)</f>
        <v>0</v>
      </c>
      <c r="DZ95" s="245" t="s">
        <v>313</v>
      </c>
      <c r="EA95" s="245" t="s">
        <v>313</v>
      </c>
      <c r="EB95" s="245" t="s">
        <v>313</v>
      </c>
      <c r="EC95" s="15" t="e">
        <f>DZ95+(EA95*48)+(EB95*48)</f>
        <v>#VALUE!</v>
      </c>
      <c r="ED95" s="100"/>
      <c r="EE95" s="18"/>
      <c r="EF95" s="18"/>
      <c r="EG95" s="15">
        <f>ED95+(EE95*48)+(EF95*48)</f>
        <v>0</v>
      </c>
    </row>
    <row r="96" spans="1:137" ht="14.4" customHeight="1" x14ac:dyDescent="0.3">
      <c r="A96" s="484"/>
      <c r="B96" s="434"/>
      <c r="C96" s="478"/>
      <c r="D96" s="108" t="s">
        <v>114</v>
      </c>
      <c r="E96" s="285" t="s">
        <v>4</v>
      </c>
      <c r="F96" s="439"/>
      <c r="G96" s="441"/>
      <c r="H96" s="439"/>
      <c r="I96" s="441"/>
      <c r="J96" s="439"/>
      <c r="K96" s="441"/>
      <c r="L96" s="439"/>
      <c r="M96" s="441"/>
      <c r="N96" s="439"/>
      <c r="O96" s="441"/>
      <c r="P96" s="439"/>
      <c r="Q96" s="441"/>
      <c r="R96" s="439"/>
      <c r="S96" s="441"/>
      <c r="T96" s="439"/>
      <c r="U96" s="441"/>
      <c r="V96" s="102"/>
      <c r="W96" s="14"/>
      <c r="X96" s="14"/>
      <c r="Y96" s="15">
        <f>V96+(W96*48)+(X96*48)</f>
        <v>0</v>
      </c>
      <c r="Z96" s="241">
        <v>45000</v>
      </c>
      <c r="AA96" s="14">
        <v>476.25</v>
      </c>
      <c r="AB96" s="14">
        <v>0</v>
      </c>
      <c r="AC96" s="15">
        <f>Z96+(AA96*48)+(AB96*48)</f>
        <v>67860</v>
      </c>
      <c r="AD96" s="102"/>
      <c r="AE96" s="14"/>
      <c r="AF96" s="14"/>
      <c r="AG96" s="15">
        <f>AD96+(AE96*48)+(AF96*48)</f>
        <v>0</v>
      </c>
      <c r="AH96" s="102"/>
      <c r="AI96" s="14"/>
      <c r="AJ96" s="14"/>
      <c r="AK96" s="15">
        <f>AH96+(AI96*48)+(AJ96*48)</f>
        <v>0</v>
      </c>
      <c r="AL96" s="245" t="s">
        <v>313</v>
      </c>
      <c r="AM96" s="245" t="s">
        <v>313</v>
      </c>
      <c r="AN96" s="245" t="s">
        <v>313</v>
      </c>
      <c r="AO96" s="15" t="e">
        <f>AL96+(AM96*48)+(AN96*48)</f>
        <v>#VALUE!</v>
      </c>
      <c r="AP96" s="227"/>
      <c r="AQ96" s="14"/>
      <c r="AR96" s="22"/>
      <c r="AS96" s="15">
        <f>AP96+(AQ96*48)+(AR96*48)</f>
        <v>0</v>
      </c>
      <c r="AT96" s="14">
        <v>45000</v>
      </c>
      <c r="AU96" s="14">
        <v>476.25</v>
      </c>
      <c r="AV96" s="14">
        <v>0</v>
      </c>
      <c r="AW96" s="15">
        <f>AT96+(AU96*48)+(AV96*48)</f>
        <v>67860</v>
      </c>
      <c r="AX96" s="227"/>
      <c r="AY96" s="14"/>
      <c r="AZ96" s="22"/>
      <c r="BA96" s="15">
        <f>AX96+(AY96*48)+(AZ96*48)</f>
        <v>0</v>
      </c>
      <c r="BB96" s="245" t="s">
        <v>313</v>
      </c>
      <c r="BC96" s="245" t="s">
        <v>313</v>
      </c>
      <c r="BD96" s="245" t="s">
        <v>313</v>
      </c>
      <c r="BE96" s="15" t="e">
        <f>BB96+(BC96*48)+(BD96*48)</f>
        <v>#VALUE!</v>
      </c>
      <c r="BF96" s="16"/>
      <c r="BG96" s="17"/>
      <c r="BH96" s="17"/>
      <c r="BI96" s="15">
        <f>BF96+(BG96*48)+(BH96*48)</f>
        <v>0</v>
      </c>
      <c r="BJ96" s="241" t="s">
        <v>313</v>
      </c>
      <c r="BK96" s="14" t="s">
        <v>313</v>
      </c>
      <c r="BL96" s="14" t="s">
        <v>313</v>
      </c>
      <c r="BM96" s="15" t="e">
        <f>BJ96+(BK96*48)+(BL96*48)</f>
        <v>#VALUE!</v>
      </c>
      <c r="BN96" s="16"/>
      <c r="BO96" s="17"/>
      <c r="BP96" s="17"/>
      <c r="BQ96" s="15">
        <f>BN96+(BO96*48)+(BP96*48)</f>
        <v>0</v>
      </c>
      <c r="BR96" s="245" t="s">
        <v>313</v>
      </c>
      <c r="BS96" s="245" t="s">
        <v>313</v>
      </c>
      <c r="BT96" s="245" t="s">
        <v>313</v>
      </c>
      <c r="BU96" s="15" t="e">
        <f>BR96+(BS96*48)+(BT96*48)</f>
        <v>#VALUE!</v>
      </c>
      <c r="BV96" s="16"/>
      <c r="BW96" s="17"/>
      <c r="BX96" s="17"/>
      <c r="BY96" s="15">
        <f>BV96+(BW96*48)+(BX96*48)</f>
        <v>0</v>
      </c>
      <c r="BZ96" s="241">
        <v>45000</v>
      </c>
      <c r="CA96" s="14">
        <v>476.25</v>
      </c>
      <c r="CB96" s="14">
        <v>0</v>
      </c>
      <c r="CC96" s="15">
        <f>BZ96+(CA96*48)+(CB96*48)</f>
        <v>67860</v>
      </c>
      <c r="CD96" s="16"/>
      <c r="CE96" s="17"/>
      <c r="CF96" s="17"/>
      <c r="CG96" s="15">
        <f>CD96+(CE96*48)+(CF96*48)</f>
        <v>0</v>
      </c>
      <c r="CH96" s="245" t="s">
        <v>313</v>
      </c>
      <c r="CI96" s="245" t="s">
        <v>313</v>
      </c>
      <c r="CJ96" s="245" t="s">
        <v>313</v>
      </c>
      <c r="CK96" s="15" t="e">
        <f>CH96+(CI96*48)+(CJ96*48)</f>
        <v>#VALUE!</v>
      </c>
      <c r="CL96" s="16"/>
      <c r="CM96" s="17"/>
      <c r="CN96" s="17"/>
      <c r="CO96" s="15">
        <f>CL96+(CM96*48)+(CN96*48)</f>
        <v>0</v>
      </c>
      <c r="CP96" s="16"/>
      <c r="CQ96" s="17"/>
      <c r="CR96" s="18"/>
      <c r="CS96" s="15">
        <f>CP96+(CQ96*48)+(CR96*48)</f>
        <v>0</v>
      </c>
      <c r="CT96" s="16"/>
      <c r="CU96" s="17"/>
      <c r="CV96" s="18"/>
      <c r="CW96" s="21">
        <f>CT96+(CU96*48)+(CV96*48)</f>
        <v>0</v>
      </c>
      <c r="CX96" s="405">
        <v>45000</v>
      </c>
      <c r="CY96" s="391">
        <v>476.25</v>
      </c>
      <c r="CZ96" s="391">
        <v>0</v>
      </c>
      <c r="DA96" s="392">
        <f>CX96+(CY96*48)+(CZ96*48)</f>
        <v>67860</v>
      </c>
      <c r="DB96" s="16"/>
      <c r="DC96" s="17"/>
      <c r="DD96" s="18"/>
      <c r="DE96" s="15">
        <f>DB96+(DC96*48)+(DD96*48)</f>
        <v>0</v>
      </c>
      <c r="DF96" s="16"/>
      <c r="DG96" s="17"/>
      <c r="DH96" s="18"/>
      <c r="DI96" s="15">
        <f>DF96+(DG96*48)+(DH96*48)</f>
        <v>0</v>
      </c>
      <c r="DJ96" s="245" t="s">
        <v>313</v>
      </c>
      <c r="DK96" s="245" t="s">
        <v>313</v>
      </c>
      <c r="DL96" s="245" t="s">
        <v>313</v>
      </c>
      <c r="DM96" s="15" t="e">
        <f>DJ96+(DK96*48)+(DL96*48)</f>
        <v>#VALUE!</v>
      </c>
      <c r="DN96" s="19"/>
      <c r="DO96" s="20"/>
      <c r="DP96" s="20"/>
      <c r="DQ96" s="15">
        <f>DN96+(DO96*48)+(DP96*48)</f>
        <v>0</v>
      </c>
      <c r="DR96" s="241">
        <v>45000</v>
      </c>
      <c r="DS96" s="14">
        <v>476.25</v>
      </c>
      <c r="DT96" s="14">
        <v>0</v>
      </c>
      <c r="DU96" s="15">
        <f>DR96+(DS96*48)+(DT96*48)</f>
        <v>67860</v>
      </c>
      <c r="DV96" s="19"/>
      <c r="DW96" s="20"/>
      <c r="DX96" s="20"/>
      <c r="DY96" s="15">
        <f>DV96+(DW96*48)+(DX96*48)</f>
        <v>0</v>
      </c>
      <c r="DZ96" s="245" t="s">
        <v>313</v>
      </c>
      <c r="EA96" s="245" t="s">
        <v>313</v>
      </c>
      <c r="EB96" s="245" t="s">
        <v>313</v>
      </c>
      <c r="EC96" s="15" t="e">
        <f>DZ96+(EA96*48)+(EB96*48)</f>
        <v>#VALUE!</v>
      </c>
      <c r="ED96" s="100"/>
      <c r="EE96" s="18"/>
      <c r="EF96" s="18"/>
      <c r="EG96" s="15">
        <f>ED96+(EE96*48)+(EF96*48)</f>
        <v>0</v>
      </c>
    </row>
    <row r="97" spans="1:137" ht="14.4" customHeight="1" x14ac:dyDescent="0.3">
      <c r="A97" s="484"/>
      <c r="B97" s="434"/>
      <c r="C97" s="478"/>
      <c r="D97" s="108" t="s">
        <v>115</v>
      </c>
      <c r="E97" s="285" t="s">
        <v>5</v>
      </c>
      <c r="F97" s="439"/>
      <c r="G97" s="441"/>
      <c r="H97" s="439"/>
      <c r="I97" s="441"/>
      <c r="J97" s="439"/>
      <c r="K97" s="441"/>
      <c r="L97" s="439"/>
      <c r="M97" s="441"/>
      <c r="N97" s="439"/>
      <c r="O97" s="441"/>
      <c r="P97" s="439"/>
      <c r="Q97" s="441"/>
      <c r="R97" s="439"/>
      <c r="S97" s="441"/>
      <c r="T97" s="439"/>
      <c r="U97" s="441"/>
      <c r="V97" s="102"/>
      <c r="W97" s="14"/>
      <c r="X97" s="14"/>
      <c r="Y97" s="15">
        <f>V97+(W97*48)+(X97*48)</f>
        <v>0</v>
      </c>
      <c r="Z97" s="241">
        <v>45000</v>
      </c>
      <c r="AA97" s="14">
        <v>512.04999999999995</v>
      </c>
      <c r="AB97" s="14">
        <v>0</v>
      </c>
      <c r="AC97" s="15">
        <f>Z97+(AA97*48)+(AB97*48)</f>
        <v>69578.399999999994</v>
      </c>
      <c r="AD97" s="102"/>
      <c r="AE97" s="14"/>
      <c r="AF97" s="14"/>
      <c r="AG97" s="15">
        <f>AD97+(AE97*48)+(AF97*48)</f>
        <v>0</v>
      </c>
      <c r="AH97" s="102"/>
      <c r="AI97" s="14"/>
      <c r="AJ97" s="14"/>
      <c r="AK97" s="15">
        <f>AH97+(AI97*48)+(AJ97*48)</f>
        <v>0</v>
      </c>
      <c r="AL97" s="245" t="s">
        <v>313</v>
      </c>
      <c r="AM97" s="245" t="s">
        <v>313</v>
      </c>
      <c r="AN97" s="245" t="s">
        <v>313</v>
      </c>
      <c r="AO97" s="15" t="e">
        <f>AL97+(AM97*48)+(AN97*48)</f>
        <v>#VALUE!</v>
      </c>
      <c r="AP97" s="227"/>
      <c r="AQ97" s="14"/>
      <c r="AR97" s="22"/>
      <c r="AS97" s="15">
        <f>AP97+(AQ97*48)+(AR97*48)</f>
        <v>0</v>
      </c>
      <c r="AT97" s="14">
        <v>45000</v>
      </c>
      <c r="AU97" s="14">
        <v>512.04999999999995</v>
      </c>
      <c r="AV97" s="14">
        <v>0</v>
      </c>
      <c r="AW97" s="15">
        <f>AT97+(AU97*48)+(AV97*48)</f>
        <v>69578.399999999994</v>
      </c>
      <c r="AX97" s="227"/>
      <c r="AY97" s="14"/>
      <c r="AZ97" s="22"/>
      <c r="BA97" s="15">
        <f>AX97+(AY97*48)+(AZ97*48)</f>
        <v>0</v>
      </c>
      <c r="BB97" s="245" t="s">
        <v>313</v>
      </c>
      <c r="BC97" s="245" t="s">
        <v>313</v>
      </c>
      <c r="BD97" s="245" t="s">
        <v>313</v>
      </c>
      <c r="BE97" s="15" t="e">
        <f>BB97+(BC97*48)+(BD97*48)</f>
        <v>#VALUE!</v>
      </c>
      <c r="BF97" s="16"/>
      <c r="BG97" s="17"/>
      <c r="BH97" s="17"/>
      <c r="BI97" s="15">
        <f>BF97+(BG97*48)+(BH97*48)</f>
        <v>0</v>
      </c>
      <c r="BJ97" s="241" t="s">
        <v>313</v>
      </c>
      <c r="BK97" s="14" t="s">
        <v>313</v>
      </c>
      <c r="BL97" s="14" t="s">
        <v>313</v>
      </c>
      <c r="BM97" s="15" t="e">
        <f>BJ97+(BK97*48)+(BL97*48)</f>
        <v>#VALUE!</v>
      </c>
      <c r="BN97" s="16"/>
      <c r="BO97" s="17"/>
      <c r="BP97" s="17"/>
      <c r="BQ97" s="15">
        <f>BN97+(BO97*48)+(BP97*48)</f>
        <v>0</v>
      </c>
      <c r="BR97" s="245" t="s">
        <v>313</v>
      </c>
      <c r="BS97" s="245" t="s">
        <v>313</v>
      </c>
      <c r="BT97" s="245" t="s">
        <v>313</v>
      </c>
      <c r="BU97" s="15" t="e">
        <f>BR97+(BS97*48)+(BT97*48)</f>
        <v>#VALUE!</v>
      </c>
      <c r="BV97" s="16"/>
      <c r="BW97" s="17"/>
      <c r="BX97" s="17"/>
      <c r="BY97" s="15">
        <f>BV97+(BW97*48)+(BX97*48)</f>
        <v>0</v>
      </c>
      <c r="BZ97" s="241">
        <v>45000</v>
      </c>
      <c r="CA97" s="14">
        <v>512.04999999999995</v>
      </c>
      <c r="CB97" s="14">
        <v>0</v>
      </c>
      <c r="CC97" s="15">
        <f>BZ97+(CA97*48)+(CB97*48)</f>
        <v>69578.399999999994</v>
      </c>
      <c r="CD97" s="16"/>
      <c r="CE97" s="17"/>
      <c r="CF97" s="17"/>
      <c r="CG97" s="15">
        <f>CD97+(CE97*48)+(CF97*48)</f>
        <v>0</v>
      </c>
      <c r="CH97" s="245" t="s">
        <v>313</v>
      </c>
      <c r="CI97" s="245" t="s">
        <v>313</v>
      </c>
      <c r="CJ97" s="245" t="s">
        <v>313</v>
      </c>
      <c r="CK97" s="15" t="e">
        <f>CH97+(CI97*48)+(CJ97*48)</f>
        <v>#VALUE!</v>
      </c>
      <c r="CL97" s="16"/>
      <c r="CM97" s="17"/>
      <c r="CN97" s="17"/>
      <c r="CO97" s="15">
        <f>CL97+(CM97*48)+(CN97*48)</f>
        <v>0</v>
      </c>
      <c r="CP97" s="16"/>
      <c r="CQ97" s="17"/>
      <c r="CR97" s="18"/>
      <c r="CS97" s="15">
        <f>CP97+(CQ97*48)+(CR97*48)</f>
        <v>0</v>
      </c>
      <c r="CT97" s="16"/>
      <c r="CU97" s="17"/>
      <c r="CV97" s="18"/>
      <c r="CW97" s="21">
        <f>CT97+(CU97*48)+(CV97*48)</f>
        <v>0</v>
      </c>
      <c r="CX97" s="405">
        <v>45000</v>
      </c>
      <c r="CY97" s="391">
        <v>512.04999999999995</v>
      </c>
      <c r="CZ97" s="391">
        <v>0</v>
      </c>
      <c r="DA97" s="392">
        <f>CX97+(CY97*48)+(CZ97*48)</f>
        <v>69578.399999999994</v>
      </c>
      <c r="DB97" s="16"/>
      <c r="DC97" s="17"/>
      <c r="DD97" s="18"/>
      <c r="DE97" s="15">
        <f>DB97+(DC97*48)+(DD97*48)</f>
        <v>0</v>
      </c>
      <c r="DF97" s="16"/>
      <c r="DG97" s="17"/>
      <c r="DH97" s="18"/>
      <c r="DI97" s="15">
        <f>DF97+(DG97*48)+(DH97*48)</f>
        <v>0</v>
      </c>
      <c r="DJ97" s="245" t="s">
        <v>313</v>
      </c>
      <c r="DK97" s="245" t="s">
        <v>313</v>
      </c>
      <c r="DL97" s="245" t="s">
        <v>313</v>
      </c>
      <c r="DM97" s="15" t="e">
        <f>DJ97+(DK97*48)+(DL97*48)</f>
        <v>#VALUE!</v>
      </c>
      <c r="DN97" s="19"/>
      <c r="DO97" s="20"/>
      <c r="DP97" s="20"/>
      <c r="DQ97" s="15">
        <f>DN97+(DO97*48)+(DP97*48)</f>
        <v>0</v>
      </c>
      <c r="DR97" s="241">
        <v>45000</v>
      </c>
      <c r="DS97" s="14">
        <v>512.04999999999995</v>
      </c>
      <c r="DT97" s="14">
        <v>0</v>
      </c>
      <c r="DU97" s="15">
        <f>DR97+(DS97*48)+(DT97*48)</f>
        <v>69578.399999999994</v>
      </c>
      <c r="DV97" s="19"/>
      <c r="DW97" s="20"/>
      <c r="DX97" s="20"/>
      <c r="DY97" s="15">
        <f>DV97+(DW97*48)+(DX97*48)</f>
        <v>0</v>
      </c>
      <c r="DZ97" s="245" t="s">
        <v>313</v>
      </c>
      <c r="EA97" s="245" t="s">
        <v>313</v>
      </c>
      <c r="EB97" s="245" t="s">
        <v>313</v>
      </c>
      <c r="EC97" s="15" t="e">
        <f>DZ97+(EA97*48)+(EB97*48)</f>
        <v>#VALUE!</v>
      </c>
      <c r="ED97" s="100"/>
      <c r="EE97" s="18"/>
      <c r="EF97" s="18"/>
      <c r="EG97" s="15">
        <f>ED97+(EE97*48)+(EF97*48)</f>
        <v>0</v>
      </c>
    </row>
    <row r="98" spans="1:137" ht="14.4" customHeight="1" x14ac:dyDescent="0.3">
      <c r="A98" s="484"/>
      <c r="B98" s="434"/>
      <c r="C98" s="478"/>
      <c r="D98" s="108" t="s">
        <v>116</v>
      </c>
      <c r="E98" s="285" t="s">
        <v>6</v>
      </c>
      <c r="F98" s="439"/>
      <c r="G98" s="441"/>
      <c r="H98" s="439"/>
      <c r="I98" s="441"/>
      <c r="J98" s="439"/>
      <c r="K98" s="441"/>
      <c r="L98" s="439"/>
      <c r="M98" s="441"/>
      <c r="N98" s="439"/>
      <c r="O98" s="441"/>
      <c r="P98" s="439"/>
      <c r="Q98" s="441"/>
      <c r="R98" s="439"/>
      <c r="S98" s="441"/>
      <c r="T98" s="439"/>
      <c r="U98" s="441"/>
      <c r="V98" s="102"/>
      <c r="W98" s="14"/>
      <c r="X98" s="14"/>
      <c r="Y98" s="15">
        <f>V98+(W98*48)+(X98*48)</f>
        <v>0</v>
      </c>
      <c r="Z98" s="241">
        <v>42000</v>
      </c>
      <c r="AA98" s="14">
        <v>542.85</v>
      </c>
      <c r="AB98" s="14">
        <v>0</v>
      </c>
      <c r="AC98" s="15">
        <f>Z98+(AA98*48)+(AB98*48)</f>
        <v>68056.800000000003</v>
      </c>
      <c r="AD98" s="102"/>
      <c r="AE98" s="14"/>
      <c r="AF98" s="14"/>
      <c r="AG98" s="15">
        <f>AD98+(AE98*48)+(AF98*48)</f>
        <v>0</v>
      </c>
      <c r="AH98" s="102"/>
      <c r="AI98" s="14"/>
      <c r="AJ98" s="14"/>
      <c r="AK98" s="15">
        <f>AH98+(AI98*48)+(AJ98*48)</f>
        <v>0</v>
      </c>
      <c r="AL98" s="245" t="s">
        <v>313</v>
      </c>
      <c r="AM98" s="245" t="s">
        <v>313</v>
      </c>
      <c r="AN98" s="245" t="s">
        <v>313</v>
      </c>
      <c r="AO98" s="15" t="e">
        <f>AL98+(AM98*48)+(AN98*48)</f>
        <v>#VALUE!</v>
      </c>
      <c r="AP98" s="227"/>
      <c r="AQ98" s="14"/>
      <c r="AR98" s="22"/>
      <c r="AS98" s="15">
        <f>AP98+(AQ98*48)+(AR98*48)</f>
        <v>0</v>
      </c>
      <c r="AT98" s="14">
        <v>42000</v>
      </c>
      <c r="AU98" s="14">
        <v>542.85</v>
      </c>
      <c r="AV98" s="14">
        <v>0</v>
      </c>
      <c r="AW98" s="15">
        <f>AT98+(AU98*48)+(AV98*48)</f>
        <v>68056.800000000003</v>
      </c>
      <c r="AX98" s="227"/>
      <c r="AY98" s="14"/>
      <c r="AZ98" s="22"/>
      <c r="BA98" s="15">
        <f>AX98+(AY98*48)+(AZ98*48)</f>
        <v>0</v>
      </c>
      <c r="BB98" s="245" t="s">
        <v>313</v>
      </c>
      <c r="BC98" s="245" t="s">
        <v>313</v>
      </c>
      <c r="BD98" s="245" t="s">
        <v>313</v>
      </c>
      <c r="BE98" s="15" t="e">
        <f>BB98+(BC98*48)+(BD98*48)</f>
        <v>#VALUE!</v>
      </c>
      <c r="BF98" s="16"/>
      <c r="BG98" s="17"/>
      <c r="BH98" s="17"/>
      <c r="BI98" s="15">
        <f>BF98+(BG98*48)+(BH98*48)</f>
        <v>0</v>
      </c>
      <c r="BJ98" s="241" t="s">
        <v>313</v>
      </c>
      <c r="BK98" s="14" t="s">
        <v>313</v>
      </c>
      <c r="BL98" s="14" t="s">
        <v>313</v>
      </c>
      <c r="BM98" s="15" t="e">
        <f>BJ98+(BK98*48)+(BL98*48)</f>
        <v>#VALUE!</v>
      </c>
      <c r="BN98" s="16"/>
      <c r="BO98" s="17"/>
      <c r="BP98" s="17"/>
      <c r="BQ98" s="15">
        <f>BN98+(BO98*48)+(BP98*48)</f>
        <v>0</v>
      </c>
      <c r="BR98" s="245" t="s">
        <v>313</v>
      </c>
      <c r="BS98" s="245" t="s">
        <v>313</v>
      </c>
      <c r="BT98" s="245" t="s">
        <v>313</v>
      </c>
      <c r="BU98" s="15" t="e">
        <f>BR98+(BS98*48)+(BT98*48)</f>
        <v>#VALUE!</v>
      </c>
      <c r="BV98" s="16"/>
      <c r="BW98" s="17"/>
      <c r="BX98" s="17"/>
      <c r="BY98" s="15">
        <f>BV98+(BW98*48)+(BX98*48)</f>
        <v>0</v>
      </c>
      <c r="BZ98" s="241">
        <v>42000</v>
      </c>
      <c r="CA98" s="14">
        <v>542.85</v>
      </c>
      <c r="CB98" s="14">
        <v>0</v>
      </c>
      <c r="CC98" s="15">
        <f>BZ98+(CA98*48)+(CB98*48)</f>
        <v>68056.800000000003</v>
      </c>
      <c r="CD98" s="16"/>
      <c r="CE98" s="17"/>
      <c r="CF98" s="17"/>
      <c r="CG98" s="15">
        <f>CD98+(CE98*48)+(CF98*48)</f>
        <v>0</v>
      </c>
      <c r="CH98" s="245" t="s">
        <v>313</v>
      </c>
      <c r="CI98" s="245" t="s">
        <v>313</v>
      </c>
      <c r="CJ98" s="245" t="s">
        <v>313</v>
      </c>
      <c r="CK98" s="15" t="e">
        <f>CH98+(CI98*48)+(CJ98*48)</f>
        <v>#VALUE!</v>
      </c>
      <c r="CL98" s="16"/>
      <c r="CM98" s="17"/>
      <c r="CN98" s="17"/>
      <c r="CO98" s="15">
        <f>CL98+(CM98*48)+(CN98*48)</f>
        <v>0</v>
      </c>
      <c r="CP98" s="16"/>
      <c r="CQ98" s="17"/>
      <c r="CR98" s="18"/>
      <c r="CS98" s="15">
        <f>CP98+(CQ98*48)+(CR98*48)</f>
        <v>0</v>
      </c>
      <c r="CT98" s="16"/>
      <c r="CU98" s="17"/>
      <c r="CV98" s="18"/>
      <c r="CW98" s="21">
        <f>CT98+(CU98*48)+(CV98*48)</f>
        <v>0</v>
      </c>
      <c r="CX98" s="405">
        <v>42000</v>
      </c>
      <c r="CY98" s="391">
        <v>542.85</v>
      </c>
      <c r="CZ98" s="391">
        <v>0</v>
      </c>
      <c r="DA98" s="392">
        <f>CX98+(CY98*48)+(CZ98*48)</f>
        <v>68056.800000000003</v>
      </c>
      <c r="DB98" s="16"/>
      <c r="DC98" s="17"/>
      <c r="DD98" s="18"/>
      <c r="DE98" s="15">
        <f>DB98+(DC98*48)+(DD98*48)</f>
        <v>0</v>
      </c>
      <c r="DF98" s="16"/>
      <c r="DG98" s="17"/>
      <c r="DH98" s="18"/>
      <c r="DI98" s="15">
        <f>DF98+(DG98*48)+(DH98*48)</f>
        <v>0</v>
      </c>
      <c r="DJ98" s="245" t="s">
        <v>313</v>
      </c>
      <c r="DK98" s="245" t="s">
        <v>313</v>
      </c>
      <c r="DL98" s="245" t="s">
        <v>313</v>
      </c>
      <c r="DM98" s="15" t="e">
        <f>DJ98+(DK98*48)+(DL98*48)</f>
        <v>#VALUE!</v>
      </c>
      <c r="DN98" s="19"/>
      <c r="DO98" s="20"/>
      <c r="DP98" s="20"/>
      <c r="DQ98" s="15">
        <f>DN98+(DO98*48)+(DP98*48)</f>
        <v>0</v>
      </c>
      <c r="DR98" s="241">
        <v>42000</v>
      </c>
      <c r="DS98" s="14">
        <v>542.85</v>
      </c>
      <c r="DT98" s="14">
        <v>0</v>
      </c>
      <c r="DU98" s="15">
        <f>DR98+(DS98*48)+(DT98*48)</f>
        <v>68056.800000000003</v>
      </c>
      <c r="DV98" s="19"/>
      <c r="DW98" s="20"/>
      <c r="DX98" s="20"/>
      <c r="DY98" s="15">
        <f>DV98+(DW98*48)+(DX98*48)</f>
        <v>0</v>
      </c>
      <c r="DZ98" s="245" t="s">
        <v>313</v>
      </c>
      <c r="EA98" s="245" t="s">
        <v>313</v>
      </c>
      <c r="EB98" s="245" t="s">
        <v>313</v>
      </c>
      <c r="EC98" s="15" t="e">
        <f>DZ98+(EA98*48)+(EB98*48)</f>
        <v>#VALUE!</v>
      </c>
      <c r="ED98" s="100"/>
      <c r="EE98" s="18"/>
      <c r="EF98" s="18"/>
      <c r="EG98" s="15">
        <f>ED98+(EE98*48)+(EF98*48)</f>
        <v>0</v>
      </c>
    </row>
    <row r="99" spans="1:137" ht="15" customHeight="1" x14ac:dyDescent="0.3">
      <c r="A99" s="484"/>
      <c r="B99" s="431" t="s">
        <v>312</v>
      </c>
      <c r="C99" s="478"/>
      <c r="D99" s="195" t="s">
        <v>117</v>
      </c>
      <c r="E99" s="285" t="s">
        <v>7</v>
      </c>
      <c r="F99" s="439"/>
      <c r="G99" s="441"/>
      <c r="H99" s="439"/>
      <c r="I99" s="441"/>
      <c r="J99" s="439"/>
      <c r="K99" s="441"/>
      <c r="L99" s="439"/>
      <c r="M99" s="441"/>
      <c r="N99" s="439"/>
      <c r="O99" s="441"/>
      <c r="P99" s="439"/>
      <c r="Q99" s="441"/>
      <c r="R99" s="439"/>
      <c r="S99" s="441"/>
      <c r="T99" s="439"/>
      <c r="U99" s="441"/>
      <c r="V99" s="103"/>
      <c r="W99" s="25"/>
      <c r="X99" s="25"/>
      <c r="Y99" s="98">
        <f>V99+(W99*48)+(X99*48)</f>
        <v>0</v>
      </c>
      <c r="Z99" s="242">
        <v>42000</v>
      </c>
      <c r="AA99" s="42">
        <v>570.95000000000005</v>
      </c>
      <c r="AB99" s="42">
        <v>0</v>
      </c>
      <c r="AC99" s="98">
        <f>Z99+(AA99*48)+(AB99*48)</f>
        <v>69405.600000000006</v>
      </c>
      <c r="AD99" s="103"/>
      <c r="AE99" s="25"/>
      <c r="AF99" s="25"/>
      <c r="AG99" s="98">
        <f>AD99+(AE99*48)+(AF99*48)</f>
        <v>0</v>
      </c>
      <c r="AH99" s="103"/>
      <c r="AI99" s="25"/>
      <c r="AJ99" s="25"/>
      <c r="AK99" s="98">
        <f>AH99+(AI99*48)+(AJ99*48)</f>
        <v>0</v>
      </c>
      <c r="AL99" s="245" t="s">
        <v>313</v>
      </c>
      <c r="AM99" s="245" t="s">
        <v>313</v>
      </c>
      <c r="AN99" s="245" t="s">
        <v>313</v>
      </c>
      <c r="AO99" s="98" t="e">
        <f>AL99+(AM99*48)+(AN99*48)</f>
        <v>#VALUE!</v>
      </c>
      <c r="AP99" s="228"/>
      <c r="AQ99" s="25"/>
      <c r="AR99" s="104"/>
      <c r="AS99" s="98">
        <f>AP99+(AQ99*48)+(AR99*48)</f>
        <v>0</v>
      </c>
      <c r="AT99" s="42">
        <v>42000</v>
      </c>
      <c r="AU99" s="42">
        <v>570.95000000000005</v>
      </c>
      <c r="AV99" s="42">
        <v>0</v>
      </c>
      <c r="AW99" s="98">
        <f>AT99+(AU99*48)+(AV99*48)</f>
        <v>69405.600000000006</v>
      </c>
      <c r="AX99" s="228"/>
      <c r="AY99" s="25"/>
      <c r="AZ99" s="104"/>
      <c r="BA99" s="98">
        <f>AX99+(AY99*48)+(AZ99*48)</f>
        <v>0</v>
      </c>
      <c r="BB99" s="245" t="s">
        <v>313</v>
      </c>
      <c r="BC99" s="245" t="s">
        <v>313</v>
      </c>
      <c r="BD99" s="245" t="s">
        <v>313</v>
      </c>
      <c r="BE99" s="98" t="e">
        <f>BB99+(BC99*48)+(BD99*48)</f>
        <v>#VALUE!</v>
      </c>
      <c r="BF99" s="100"/>
      <c r="BG99" s="18"/>
      <c r="BH99" s="18"/>
      <c r="BI99" s="98">
        <f>BF99+(BG99*48)+(BH99*48)</f>
        <v>0</v>
      </c>
      <c r="BJ99" s="241" t="s">
        <v>313</v>
      </c>
      <c r="BK99" s="14" t="s">
        <v>313</v>
      </c>
      <c r="BL99" s="14" t="s">
        <v>313</v>
      </c>
      <c r="BM99" s="98" t="e">
        <f>BJ99+(BK99*48)+(BL99*48)</f>
        <v>#VALUE!</v>
      </c>
      <c r="BN99" s="100"/>
      <c r="BO99" s="18"/>
      <c r="BP99" s="18"/>
      <c r="BQ99" s="98">
        <f>BN99+(BO99*48)+(BP99*48)</f>
        <v>0</v>
      </c>
      <c r="BR99" s="245" t="s">
        <v>313</v>
      </c>
      <c r="BS99" s="245" t="s">
        <v>313</v>
      </c>
      <c r="BT99" s="245" t="s">
        <v>313</v>
      </c>
      <c r="BU99" s="98" t="e">
        <f>BR99+(BS99*48)+(BT99*48)</f>
        <v>#VALUE!</v>
      </c>
      <c r="BV99" s="100"/>
      <c r="BW99" s="18"/>
      <c r="BX99" s="18"/>
      <c r="BY99" s="98">
        <f>BV99+(BW99*48)+(BX99*48)</f>
        <v>0</v>
      </c>
      <c r="BZ99" s="242">
        <v>42000</v>
      </c>
      <c r="CA99" s="42">
        <v>570.95000000000005</v>
      </c>
      <c r="CB99" s="42">
        <v>0</v>
      </c>
      <c r="CC99" s="98">
        <f>BZ99+(CA99*48)+(CB99*48)</f>
        <v>69405.600000000006</v>
      </c>
      <c r="CD99" s="100"/>
      <c r="CE99" s="18"/>
      <c r="CF99" s="18"/>
      <c r="CG99" s="98">
        <f>CD99+(CE99*48)+(CF99*48)</f>
        <v>0</v>
      </c>
      <c r="CH99" s="245" t="s">
        <v>313</v>
      </c>
      <c r="CI99" s="245" t="s">
        <v>313</v>
      </c>
      <c r="CJ99" s="245" t="s">
        <v>313</v>
      </c>
      <c r="CK99" s="98" t="e">
        <f>CH99+(CI99*48)+(CJ99*48)</f>
        <v>#VALUE!</v>
      </c>
      <c r="CL99" s="100"/>
      <c r="CM99" s="18"/>
      <c r="CN99" s="18"/>
      <c r="CO99" s="98">
        <f>CL99+(CM99*48)+(CN99*48)</f>
        <v>0</v>
      </c>
      <c r="CP99" s="100"/>
      <c r="CQ99" s="18"/>
      <c r="CR99" s="18"/>
      <c r="CS99" s="98">
        <f>CP99+(CQ99*48)+(CR99*48)</f>
        <v>0</v>
      </c>
      <c r="CT99" s="100"/>
      <c r="CU99" s="18"/>
      <c r="CV99" s="18"/>
      <c r="CW99" s="105">
        <f>CT99+(CU99*48)+(CV99*48)</f>
        <v>0</v>
      </c>
      <c r="CX99" s="406">
        <v>42000</v>
      </c>
      <c r="CY99" s="395">
        <v>570.95000000000005</v>
      </c>
      <c r="CZ99" s="395">
        <v>0</v>
      </c>
      <c r="DA99" s="403">
        <f>CX99+(CY99*48)+(CZ99*48)</f>
        <v>69405.600000000006</v>
      </c>
      <c r="DB99" s="100"/>
      <c r="DC99" s="18"/>
      <c r="DD99" s="18"/>
      <c r="DE99" s="98">
        <f>DB99+(DC99*48)+(DD99*48)</f>
        <v>0</v>
      </c>
      <c r="DF99" s="100"/>
      <c r="DG99" s="18"/>
      <c r="DH99" s="18"/>
      <c r="DI99" s="98">
        <f>DF99+(DG99*48)+(DH99*48)</f>
        <v>0</v>
      </c>
      <c r="DJ99" s="245" t="s">
        <v>313</v>
      </c>
      <c r="DK99" s="245" t="s">
        <v>313</v>
      </c>
      <c r="DL99" s="245" t="s">
        <v>313</v>
      </c>
      <c r="DM99" s="98" t="e">
        <f>DJ99+(DK99*48)+(DL99*48)</f>
        <v>#VALUE!</v>
      </c>
      <c r="DN99" s="19"/>
      <c r="DO99" s="20"/>
      <c r="DP99" s="20"/>
      <c r="DQ99" s="98">
        <f>DN99+(DO99*48)+(DP99*48)</f>
        <v>0</v>
      </c>
      <c r="DR99" s="242">
        <v>42000</v>
      </c>
      <c r="DS99" s="42">
        <v>570.95000000000005</v>
      </c>
      <c r="DT99" s="42">
        <v>0</v>
      </c>
      <c r="DU99" s="98">
        <f>DR99+(DS99*48)+(DT99*48)</f>
        <v>69405.600000000006</v>
      </c>
      <c r="DV99" s="19"/>
      <c r="DW99" s="20"/>
      <c r="DX99" s="20"/>
      <c r="DY99" s="98">
        <f>DV99+(DW99*48)+(DX99*48)</f>
        <v>0</v>
      </c>
      <c r="DZ99" s="245" t="s">
        <v>313</v>
      </c>
      <c r="EA99" s="245" t="s">
        <v>313</v>
      </c>
      <c r="EB99" s="245" t="s">
        <v>313</v>
      </c>
      <c r="EC99" s="98" t="e">
        <f>DZ99+(EA99*48)+(EB99*48)</f>
        <v>#VALUE!</v>
      </c>
      <c r="ED99" s="100"/>
      <c r="EE99" s="18"/>
      <c r="EF99" s="18"/>
      <c r="EG99" s="98">
        <f>ED99+(EE99*48)+(EF99*48)</f>
        <v>0</v>
      </c>
    </row>
    <row r="100" spans="1:137" ht="15" customHeight="1" thickBot="1" x14ac:dyDescent="0.35">
      <c r="A100" s="485"/>
      <c r="B100" s="432"/>
      <c r="C100" s="479"/>
      <c r="D100" s="200"/>
      <c r="E100" s="201"/>
      <c r="F100" s="279"/>
      <c r="G100" s="280"/>
      <c r="H100" s="279"/>
      <c r="I100" s="280"/>
      <c r="J100" s="279"/>
      <c r="K100" s="280"/>
      <c r="L100" s="279"/>
      <c r="M100" s="280"/>
      <c r="N100" s="279"/>
      <c r="O100" s="280"/>
      <c r="P100" s="279"/>
      <c r="Q100" s="280"/>
      <c r="R100" s="279"/>
      <c r="S100" s="280"/>
      <c r="T100" s="279"/>
      <c r="U100" s="280"/>
      <c r="V100" s="80"/>
      <c r="W100" s="79"/>
      <c r="X100" s="79"/>
      <c r="Y100" s="101"/>
      <c r="Z100" s="80"/>
      <c r="AA100" s="79"/>
      <c r="AB100" s="79"/>
      <c r="AC100" s="314">
        <f>SUM(AC95+AC96+AC97+AC98+AC99)</f>
        <v>337910.88</v>
      </c>
      <c r="AD100" s="80"/>
      <c r="AE100" s="79"/>
      <c r="AF100" s="79"/>
      <c r="AG100" s="101"/>
      <c r="AH100" s="80"/>
      <c r="AI100" s="79"/>
      <c r="AJ100" s="79"/>
      <c r="AK100" s="101"/>
      <c r="AL100" s="80"/>
      <c r="AM100" s="79"/>
      <c r="AN100" s="79"/>
      <c r="AO100" s="253" t="s">
        <v>313</v>
      </c>
      <c r="AP100" s="80"/>
      <c r="AQ100" s="79"/>
      <c r="AR100" s="79"/>
      <c r="AS100" s="101"/>
      <c r="AT100" s="80"/>
      <c r="AU100" s="79"/>
      <c r="AV100" s="79"/>
      <c r="AW100" s="314">
        <f>SUM(AW95+AW96+AW97+AW98+AW99)</f>
        <v>337910.88</v>
      </c>
      <c r="AX100" s="80"/>
      <c r="AY100" s="79"/>
      <c r="AZ100" s="79"/>
      <c r="BA100" s="101"/>
      <c r="BB100" s="80"/>
      <c r="BC100" s="79"/>
      <c r="BD100" s="79"/>
      <c r="BE100" s="253" t="s">
        <v>313</v>
      </c>
      <c r="BF100" s="11"/>
      <c r="BG100" s="12"/>
      <c r="BH100" s="12"/>
      <c r="BI100" s="101"/>
      <c r="BJ100" s="11"/>
      <c r="BK100" s="12"/>
      <c r="BL100" s="12"/>
      <c r="BM100" s="253" t="s">
        <v>313</v>
      </c>
      <c r="BN100" s="11"/>
      <c r="BO100" s="12"/>
      <c r="BP100" s="12"/>
      <c r="BQ100" s="101"/>
      <c r="BR100" s="11"/>
      <c r="BS100" s="12"/>
      <c r="BT100" s="12"/>
      <c r="BU100" s="253" t="s">
        <v>313</v>
      </c>
      <c r="BV100" s="11"/>
      <c r="BW100" s="12"/>
      <c r="BX100" s="12"/>
      <c r="BY100" s="101"/>
      <c r="BZ100" s="11"/>
      <c r="CA100" s="12"/>
      <c r="CB100" s="12"/>
      <c r="CC100" s="314">
        <f>SUM(CC95+CC96+CC97+CC98+CC99)</f>
        <v>337910.88</v>
      </c>
      <c r="CD100" s="11"/>
      <c r="CE100" s="12"/>
      <c r="CF100" s="12"/>
      <c r="CG100" s="101"/>
      <c r="CH100" s="11"/>
      <c r="CI100" s="12"/>
      <c r="CJ100" s="12"/>
      <c r="CK100" s="253" t="s">
        <v>313</v>
      </c>
      <c r="CL100" s="11"/>
      <c r="CM100" s="12"/>
      <c r="CN100" s="12"/>
      <c r="CO100" s="101"/>
      <c r="CP100" s="11"/>
      <c r="CQ100" s="12"/>
      <c r="CR100" s="12"/>
      <c r="CS100" s="101"/>
      <c r="CT100" s="11"/>
      <c r="CU100" s="12"/>
      <c r="CV100" s="12"/>
      <c r="CW100" s="101"/>
      <c r="CX100" s="11"/>
      <c r="CY100" s="12"/>
      <c r="CZ100" s="12"/>
      <c r="DA100" s="430">
        <f>SUM(DA95+DA96+DA97+DA98+DA99)</f>
        <v>337910.88</v>
      </c>
      <c r="DB100" s="11"/>
      <c r="DC100" s="12"/>
      <c r="DD100" s="12"/>
      <c r="DE100" s="101"/>
      <c r="DF100" s="11"/>
      <c r="DG100" s="12"/>
      <c r="DH100" s="12"/>
      <c r="DI100" s="101"/>
      <c r="DJ100" s="11"/>
      <c r="DK100" s="12"/>
      <c r="DL100" s="12"/>
      <c r="DM100" s="253" t="s">
        <v>313</v>
      </c>
      <c r="DN100" s="109"/>
      <c r="DO100" s="110"/>
      <c r="DP100" s="110"/>
      <c r="DQ100" s="101"/>
      <c r="DR100" s="109"/>
      <c r="DS100" s="110"/>
      <c r="DT100" s="110"/>
      <c r="DU100" s="101">
        <f>SUM(DU95+DU96+DU97+DU98+DU99)</f>
        <v>337910.88</v>
      </c>
      <c r="DV100" s="109"/>
      <c r="DW100" s="110"/>
      <c r="DX100" s="110"/>
      <c r="DY100" s="101"/>
      <c r="DZ100" s="109"/>
      <c r="EA100" s="110"/>
      <c r="EB100" s="110"/>
      <c r="EC100" s="253" t="s">
        <v>313</v>
      </c>
      <c r="ED100" s="11"/>
      <c r="EE100" s="12"/>
      <c r="EF100" s="12"/>
      <c r="EG100" s="101"/>
    </row>
    <row r="101" spans="1:137" x14ac:dyDescent="0.3">
      <c r="A101" s="475">
        <f t="shared" ref="A101" si="76">A94+1</f>
        <v>13</v>
      </c>
      <c r="B101" s="433">
        <v>138289</v>
      </c>
      <c r="C101" s="506">
        <v>2</v>
      </c>
      <c r="D101" s="119" t="s">
        <v>118</v>
      </c>
      <c r="E101" s="118"/>
      <c r="F101" s="281"/>
      <c r="G101" s="282"/>
      <c r="H101" s="281"/>
      <c r="I101" s="282"/>
      <c r="J101" s="281"/>
      <c r="K101" s="282"/>
      <c r="L101" s="281"/>
      <c r="M101" s="282"/>
      <c r="N101" s="281"/>
      <c r="O101" s="282"/>
      <c r="P101" s="281"/>
      <c r="Q101" s="282"/>
      <c r="R101" s="281"/>
      <c r="S101" s="282"/>
      <c r="T101" s="281"/>
      <c r="U101" s="282"/>
      <c r="V101" s="8"/>
      <c r="W101" s="9"/>
      <c r="X101" s="9"/>
      <c r="Y101" s="10"/>
      <c r="Z101" s="8"/>
      <c r="AA101" s="9"/>
      <c r="AB101" s="9"/>
      <c r="AC101" s="10"/>
      <c r="AD101" s="8"/>
      <c r="AE101" s="9"/>
      <c r="AF101" s="9"/>
      <c r="AG101" s="10"/>
      <c r="AH101" s="8"/>
      <c r="AI101" s="9"/>
      <c r="AJ101" s="9"/>
      <c r="AK101" s="10"/>
      <c r="AL101" s="8"/>
      <c r="AM101" s="9"/>
      <c r="AN101" s="9"/>
      <c r="AO101" s="10"/>
      <c r="AP101" s="8"/>
      <c r="AQ101" s="9"/>
      <c r="AR101" s="9"/>
      <c r="AS101" s="10"/>
      <c r="AT101" s="8"/>
      <c r="AU101" s="9"/>
      <c r="AV101" s="9"/>
      <c r="AW101" s="10"/>
      <c r="AX101" s="8"/>
      <c r="AY101" s="9"/>
      <c r="AZ101" s="9"/>
      <c r="BA101" s="10"/>
      <c r="BB101" s="8"/>
      <c r="BC101" s="9"/>
      <c r="BD101" s="9"/>
      <c r="BE101" s="10"/>
      <c r="BF101" s="8"/>
      <c r="BG101" s="9"/>
      <c r="BH101" s="9"/>
      <c r="BI101" s="10"/>
      <c r="BJ101" s="8"/>
      <c r="BK101" s="9"/>
      <c r="BL101" s="9"/>
      <c r="BM101" s="10"/>
      <c r="BN101" s="8"/>
      <c r="BO101" s="9"/>
      <c r="BP101" s="9"/>
      <c r="BQ101" s="10"/>
      <c r="BR101" s="8"/>
      <c r="BS101" s="9"/>
      <c r="BT101" s="9"/>
      <c r="BU101" s="10"/>
      <c r="BV101" s="8"/>
      <c r="BW101" s="9"/>
      <c r="BX101" s="9"/>
      <c r="BY101" s="10"/>
      <c r="BZ101" s="8"/>
      <c r="CA101" s="9"/>
      <c r="CB101" s="9"/>
      <c r="CC101" s="10"/>
      <c r="CD101" s="8"/>
      <c r="CE101" s="9"/>
      <c r="CF101" s="9"/>
      <c r="CG101" s="10"/>
      <c r="CH101" s="8"/>
      <c r="CI101" s="9"/>
      <c r="CJ101" s="9"/>
      <c r="CK101" s="10"/>
      <c r="CL101" s="8"/>
      <c r="CM101" s="9"/>
      <c r="CN101" s="9"/>
      <c r="CO101" s="10"/>
      <c r="CP101" s="8"/>
      <c r="CQ101" s="9"/>
      <c r="CR101" s="9"/>
      <c r="CS101" s="10"/>
      <c r="CT101" s="8"/>
      <c r="CU101" s="9"/>
      <c r="CV101" s="9"/>
      <c r="CW101" s="9"/>
      <c r="CX101" s="386"/>
      <c r="CY101" s="387"/>
      <c r="CZ101" s="387"/>
      <c r="DA101" s="388"/>
      <c r="DB101" s="8"/>
      <c r="DC101" s="9"/>
      <c r="DD101" s="9"/>
      <c r="DE101" s="10"/>
      <c r="DF101" s="8"/>
      <c r="DG101" s="9"/>
      <c r="DH101" s="9"/>
      <c r="DI101" s="10"/>
      <c r="DJ101" s="8"/>
      <c r="DK101" s="9"/>
      <c r="DL101" s="9"/>
      <c r="DM101" s="10"/>
      <c r="DN101" s="8"/>
      <c r="DO101" s="9"/>
      <c r="DP101" s="9"/>
      <c r="DQ101" s="10"/>
      <c r="DR101" s="8"/>
      <c r="DS101" s="9"/>
      <c r="DT101" s="9"/>
      <c r="DU101" s="10"/>
      <c r="DV101" s="8"/>
      <c r="DW101" s="9"/>
      <c r="DX101" s="9"/>
      <c r="DY101" s="10"/>
      <c r="DZ101" s="8"/>
      <c r="EA101" s="9"/>
      <c r="EB101" s="9"/>
      <c r="EC101" s="10"/>
      <c r="ED101" s="8"/>
      <c r="EE101" s="9"/>
      <c r="EF101" s="9"/>
      <c r="EG101" s="10"/>
    </row>
    <row r="102" spans="1:137" x14ac:dyDescent="0.3">
      <c r="A102" s="475"/>
      <c r="B102" s="434"/>
      <c r="C102" s="478"/>
      <c r="D102" s="108" t="s">
        <v>119</v>
      </c>
      <c r="E102" s="30" t="s">
        <v>78</v>
      </c>
      <c r="F102" s="438" t="s">
        <v>38</v>
      </c>
      <c r="G102" s="440" t="s">
        <v>101</v>
      </c>
      <c r="H102" s="438" t="s">
        <v>38</v>
      </c>
      <c r="I102" s="440" t="s">
        <v>101</v>
      </c>
      <c r="J102" s="438" t="s">
        <v>38</v>
      </c>
      <c r="K102" s="440" t="s">
        <v>101</v>
      </c>
      <c r="L102" s="438" t="s">
        <v>38</v>
      </c>
      <c r="M102" s="440" t="s">
        <v>101</v>
      </c>
      <c r="N102" s="438" t="s">
        <v>38</v>
      </c>
      <c r="O102" s="440" t="s">
        <v>101</v>
      </c>
      <c r="P102" s="438" t="s">
        <v>38</v>
      </c>
      <c r="Q102" s="440" t="s">
        <v>101</v>
      </c>
      <c r="R102" s="438" t="s">
        <v>38</v>
      </c>
      <c r="S102" s="440" t="s">
        <v>101</v>
      </c>
      <c r="T102" s="438" t="s">
        <v>38</v>
      </c>
      <c r="U102" s="440" t="s">
        <v>101</v>
      </c>
      <c r="V102" s="102"/>
      <c r="W102" s="14"/>
      <c r="X102" s="14"/>
      <c r="Y102" s="15">
        <f>V102+(W102*48)+(X102*48)</f>
        <v>0</v>
      </c>
      <c r="Z102" s="103" t="s">
        <v>313</v>
      </c>
      <c r="AA102" s="14" t="s">
        <v>313</v>
      </c>
      <c r="AB102" s="14" t="s">
        <v>313</v>
      </c>
      <c r="AC102" s="15" t="e">
        <f>Z102+(AA102*48)+(AB102*48)</f>
        <v>#VALUE!</v>
      </c>
      <c r="AD102" s="102"/>
      <c r="AE102" s="14"/>
      <c r="AF102" s="14"/>
      <c r="AG102" s="15">
        <f>AD102+(AE102*48)+(AF102*48)</f>
        <v>0</v>
      </c>
      <c r="AH102" s="241">
        <v>118359</v>
      </c>
      <c r="AI102" s="14">
        <v>1371.6</v>
      </c>
      <c r="AJ102" s="14">
        <v>95.33</v>
      </c>
      <c r="AK102" s="15">
        <f>AH102+(AI102*48)+(AJ102*48)</f>
        <v>188771.63999999998</v>
      </c>
      <c r="AL102" s="245" t="s">
        <v>313</v>
      </c>
      <c r="AM102" s="245" t="s">
        <v>313</v>
      </c>
      <c r="AN102" s="245" t="s">
        <v>313</v>
      </c>
      <c r="AO102" s="15" t="e">
        <f>AL102+(AM102*48)+(AN102*48)</f>
        <v>#VALUE!</v>
      </c>
      <c r="AP102" s="227"/>
      <c r="AQ102" s="25"/>
      <c r="AR102" s="22"/>
      <c r="AS102" s="15">
        <f>AP102+(AQ102*48)+(AR102*48)</f>
        <v>0</v>
      </c>
      <c r="AT102" s="25" t="s">
        <v>313</v>
      </c>
      <c r="AU102" s="14" t="s">
        <v>313</v>
      </c>
      <c r="AV102" s="14" t="s">
        <v>313</v>
      </c>
      <c r="AW102" s="15" t="e">
        <f>AT102+(AU102*48)+(AV102*48)</f>
        <v>#VALUE!</v>
      </c>
      <c r="AX102" s="241">
        <v>118359</v>
      </c>
      <c r="AY102" s="14">
        <v>1371.6</v>
      </c>
      <c r="AZ102" s="14">
        <v>95.33</v>
      </c>
      <c r="BA102" s="15">
        <f>AX102+(AY102*48)+(AZ102*48)</f>
        <v>188771.63999999998</v>
      </c>
      <c r="BB102" s="245" t="s">
        <v>313</v>
      </c>
      <c r="BC102" s="245" t="s">
        <v>313</v>
      </c>
      <c r="BD102" s="245" t="s">
        <v>313</v>
      </c>
      <c r="BE102" s="15" t="e">
        <f>BB102+(BC102*48)+(BD102*48)</f>
        <v>#VALUE!</v>
      </c>
      <c r="BF102" s="16"/>
      <c r="BG102" s="17"/>
      <c r="BH102" s="17"/>
      <c r="BI102" s="15">
        <f>BF102+(BG102*48)+(BH102*48)</f>
        <v>0</v>
      </c>
      <c r="BJ102" s="241" t="s">
        <v>313</v>
      </c>
      <c r="BK102" s="14" t="s">
        <v>313</v>
      </c>
      <c r="BL102" s="14" t="s">
        <v>313</v>
      </c>
      <c r="BM102" s="15" t="e">
        <f>BJ102+(BK102*48)+(BL102*48)</f>
        <v>#VALUE!</v>
      </c>
      <c r="BN102" s="241">
        <v>118359</v>
      </c>
      <c r="BO102" s="14">
        <v>1371.6</v>
      </c>
      <c r="BP102" s="14">
        <v>95.33</v>
      </c>
      <c r="BQ102" s="15">
        <f>BN102+(BO102*48)+(BP102*48)</f>
        <v>188771.63999999998</v>
      </c>
      <c r="BR102" s="245" t="s">
        <v>313</v>
      </c>
      <c r="BS102" s="245" t="s">
        <v>313</v>
      </c>
      <c r="BT102" s="245" t="s">
        <v>313</v>
      </c>
      <c r="BU102" s="15" t="e">
        <f>BR102+(BS102*48)+(BT102*48)</f>
        <v>#VALUE!</v>
      </c>
      <c r="BV102" s="16"/>
      <c r="BW102" s="17"/>
      <c r="BX102" s="17"/>
      <c r="BY102" s="15">
        <f>BV102+(BW102*48)+(BX102*48)</f>
        <v>0</v>
      </c>
      <c r="BZ102" s="103" t="s">
        <v>313</v>
      </c>
      <c r="CA102" s="14" t="s">
        <v>313</v>
      </c>
      <c r="CB102" s="14" t="s">
        <v>313</v>
      </c>
      <c r="CC102" s="15" t="e">
        <f>BZ102+(CA102*48)+(CB102*48)</f>
        <v>#VALUE!</v>
      </c>
      <c r="CD102" s="241">
        <v>118359</v>
      </c>
      <c r="CE102" s="14">
        <v>1371.6</v>
      </c>
      <c r="CF102" s="14">
        <v>95.33</v>
      </c>
      <c r="CG102" s="15">
        <f>CD102+(CE102*48)+(CF102*48)</f>
        <v>188771.63999999998</v>
      </c>
      <c r="CH102" s="245" t="s">
        <v>313</v>
      </c>
      <c r="CI102" s="245" t="s">
        <v>313</v>
      </c>
      <c r="CJ102" s="245" t="s">
        <v>313</v>
      </c>
      <c r="CK102" s="15" t="e">
        <f>CH102+(CI102*48)+(CJ102*48)</f>
        <v>#VALUE!</v>
      </c>
      <c r="CL102" s="16"/>
      <c r="CM102" s="17"/>
      <c r="CN102" s="17"/>
      <c r="CO102" s="15">
        <f>CL102+(CM102*48)+(CN102*48)</f>
        <v>0</v>
      </c>
      <c r="CP102" s="16"/>
      <c r="CQ102" s="17"/>
      <c r="CR102" s="18"/>
      <c r="CS102" s="15">
        <f>CP102+(CQ102*48)+(CR102*48)</f>
        <v>0</v>
      </c>
      <c r="CT102" s="16"/>
      <c r="CU102" s="17"/>
      <c r="CV102" s="18"/>
      <c r="CW102" s="21">
        <f>CT102+(CU102*48)+(CV102*48)</f>
        <v>0</v>
      </c>
      <c r="CX102" s="406" t="s">
        <v>313</v>
      </c>
      <c r="CY102" s="391" t="s">
        <v>313</v>
      </c>
      <c r="CZ102" s="391" t="s">
        <v>313</v>
      </c>
      <c r="DA102" s="392" t="e">
        <f>CX102+(CY102*48)+(CZ102*48)</f>
        <v>#VALUE!</v>
      </c>
      <c r="DB102" s="16"/>
      <c r="DC102" s="17"/>
      <c r="DD102" s="18"/>
      <c r="DE102" s="15">
        <f>DB102+(DC102*48)+(DD102*48)</f>
        <v>0</v>
      </c>
      <c r="DF102" s="241">
        <v>118359</v>
      </c>
      <c r="DG102" s="14">
        <v>1371.6</v>
      </c>
      <c r="DH102" s="14">
        <v>95.33</v>
      </c>
      <c r="DI102" s="15">
        <f>DF102+(DG102*48)+(DH102*48)</f>
        <v>188771.63999999998</v>
      </c>
      <c r="DJ102" s="245" t="s">
        <v>313</v>
      </c>
      <c r="DK102" s="245" t="s">
        <v>313</v>
      </c>
      <c r="DL102" s="245" t="s">
        <v>313</v>
      </c>
      <c r="DM102" s="15" t="e">
        <f>DJ102+(DK102*48)+(DL102*48)</f>
        <v>#VALUE!</v>
      </c>
      <c r="DN102" s="19"/>
      <c r="DO102" s="20"/>
      <c r="DP102" s="20"/>
      <c r="DQ102" s="15">
        <f>DN102+(DO102*48)+(DP102*48)</f>
        <v>0</v>
      </c>
      <c r="DR102" s="103" t="s">
        <v>313</v>
      </c>
      <c r="DS102" s="14" t="s">
        <v>313</v>
      </c>
      <c r="DT102" s="14" t="s">
        <v>313</v>
      </c>
      <c r="DU102" s="15" t="e">
        <f>DR102+(DS102*48)+(DT102*48)</f>
        <v>#VALUE!</v>
      </c>
      <c r="DV102" s="241">
        <v>118359</v>
      </c>
      <c r="DW102" s="14">
        <v>1371.6</v>
      </c>
      <c r="DX102" s="14">
        <v>95.33</v>
      </c>
      <c r="DY102" s="15">
        <f>DV102+(DW102*48)+(DX102*48)</f>
        <v>188771.63999999998</v>
      </c>
      <c r="DZ102" s="245" t="s">
        <v>313</v>
      </c>
      <c r="EA102" s="245" t="s">
        <v>313</v>
      </c>
      <c r="EB102" s="245" t="s">
        <v>313</v>
      </c>
      <c r="EC102" s="15" t="e">
        <f>DZ102+(EA102*48)+(EB102*48)</f>
        <v>#VALUE!</v>
      </c>
      <c r="ED102" s="100"/>
      <c r="EE102" s="18"/>
      <c r="EF102" s="18"/>
      <c r="EG102" s="15">
        <f>ED102+(EE102*48)+(EF102*48)</f>
        <v>0</v>
      </c>
    </row>
    <row r="103" spans="1:137" x14ac:dyDescent="0.3">
      <c r="A103" s="475"/>
      <c r="B103" s="434"/>
      <c r="C103" s="478"/>
      <c r="D103" s="108" t="s">
        <v>120</v>
      </c>
      <c r="E103" s="285" t="s">
        <v>4</v>
      </c>
      <c r="F103" s="439"/>
      <c r="G103" s="441"/>
      <c r="H103" s="439"/>
      <c r="I103" s="441"/>
      <c r="J103" s="439"/>
      <c r="K103" s="441"/>
      <c r="L103" s="439"/>
      <c r="M103" s="441"/>
      <c r="N103" s="439"/>
      <c r="O103" s="441"/>
      <c r="P103" s="439"/>
      <c r="Q103" s="441"/>
      <c r="R103" s="439"/>
      <c r="S103" s="441"/>
      <c r="T103" s="439"/>
      <c r="U103" s="441"/>
      <c r="V103" s="102"/>
      <c r="W103" s="14"/>
      <c r="X103" s="14"/>
      <c r="Y103" s="15">
        <f>V103+(W103*48)+(X103*48)</f>
        <v>0</v>
      </c>
      <c r="Z103" s="102" t="s">
        <v>313</v>
      </c>
      <c r="AA103" s="14" t="s">
        <v>313</v>
      </c>
      <c r="AB103" s="14" t="s">
        <v>313</v>
      </c>
      <c r="AC103" s="15" t="e">
        <f>Z103+(AA103*48)+(AB103*48)</f>
        <v>#VALUE!</v>
      </c>
      <c r="AD103" s="102"/>
      <c r="AE103" s="14"/>
      <c r="AF103" s="14"/>
      <c r="AG103" s="15">
        <f>AD103+(AE103*48)+(AF103*48)</f>
        <v>0</v>
      </c>
      <c r="AH103" s="241">
        <v>111539</v>
      </c>
      <c r="AI103" s="14">
        <v>1636.58</v>
      </c>
      <c r="AJ103" s="14">
        <v>113.74</v>
      </c>
      <c r="AK103" s="15">
        <f>AH103+(AI103*48)+(AJ103*48)</f>
        <v>195554.36</v>
      </c>
      <c r="AL103" s="245" t="s">
        <v>313</v>
      </c>
      <c r="AM103" s="245" t="s">
        <v>313</v>
      </c>
      <c r="AN103" s="245" t="s">
        <v>313</v>
      </c>
      <c r="AO103" s="15" t="e">
        <f>AL103+(AM103*48)+(AN103*48)</f>
        <v>#VALUE!</v>
      </c>
      <c r="AP103" s="227"/>
      <c r="AQ103" s="14"/>
      <c r="AR103" s="22"/>
      <c r="AS103" s="15">
        <f>AP103+(AQ103*48)+(AR103*48)</f>
        <v>0</v>
      </c>
      <c r="AT103" s="14" t="s">
        <v>313</v>
      </c>
      <c r="AU103" s="14" t="s">
        <v>313</v>
      </c>
      <c r="AV103" s="14" t="s">
        <v>313</v>
      </c>
      <c r="AW103" s="15" t="e">
        <f>AT103+(AU103*48)+(AV103*48)</f>
        <v>#VALUE!</v>
      </c>
      <c r="AX103" s="241">
        <v>111539</v>
      </c>
      <c r="AY103" s="14">
        <v>1636.58</v>
      </c>
      <c r="AZ103" s="14">
        <v>113.74</v>
      </c>
      <c r="BA103" s="15">
        <f>AX103+(AY103*48)+(AZ103*48)</f>
        <v>195554.36</v>
      </c>
      <c r="BB103" s="245" t="s">
        <v>313</v>
      </c>
      <c r="BC103" s="245" t="s">
        <v>313</v>
      </c>
      <c r="BD103" s="245" t="s">
        <v>313</v>
      </c>
      <c r="BE103" s="15" t="e">
        <f>BB103+(BC103*48)+(BD103*48)</f>
        <v>#VALUE!</v>
      </c>
      <c r="BF103" s="16"/>
      <c r="BG103" s="17"/>
      <c r="BH103" s="17"/>
      <c r="BI103" s="15">
        <f>BF103+(BG103*48)+(BH103*48)</f>
        <v>0</v>
      </c>
      <c r="BJ103" s="241" t="s">
        <v>313</v>
      </c>
      <c r="BK103" s="14" t="s">
        <v>313</v>
      </c>
      <c r="BL103" s="14" t="s">
        <v>313</v>
      </c>
      <c r="BM103" s="15" t="e">
        <f>BJ103+(BK103*48)+(BL103*48)</f>
        <v>#VALUE!</v>
      </c>
      <c r="BN103" s="241">
        <v>111539</v>
      </c>
      <c r="BO103" s="14">
        <v>1636.58</v>
      </c>
      <c r="BP103" s="14">
        <v>113.74</v>
      </c>
      <c r="BQ103" s="15">
        <f>BN103+(BO103*48)+(BP103*48)</f>
        <v>195554.36</v>
      </c>
      <c r="BR103" s="245" t="s">
        <v>313</v>
      </c>
      <c r="BS103" s="245" t="s">
        <v>313</v>
      </c>
      <c r="BT103" s="245" t="s">
        <v>313</v>
      </c>
      <c r="BU103" s="15" t="e">
        <f>BR103+(BS103*48)+(BT103*48)</f>
        <v>#VALUE!</v>
      </c>
      <c r="BV103" s="16"/>
      <c r="BW103" s="17"/>
      <c r="BX103" s="17"/>
      <c r="BY103" s="15">
        <f>BV103+(BW103*48)+(BX103*48)</f>
        <v>0</v>
      </c>
      <c r="BZ103" s="102" t="s">
        <v>313</v>
      </c>
      <c r="CA103" s="14" t="s">
        <v>313</v>
      </c>
      <c r="CB103" s="14" t="s">
        <v>313</v>
      </c>
      <c r="CC103" s="15" t="e">
        <f>BZ103+(CA103*48)+(CB103*48)</f>
        <v>#VALUE!</v>
      </c>
      <c r="CD103" s="241">
        <v>111539</v>
      </c>
      <c r="CE103" s="14">
        <v>1636.58</v>
      </c>
      <c r="CF103" s="14">
        <v>113.74</v>
      </c>
      <c r="CG103" s="15">
        <f>CD103+(CE103*48)+(CF103*48)</f>
        <v>195554.36</v>
      </c>
      <c r="CH103" s="245" t="s">
        <v>313</v>
      </c>
      <c r="CI103" s="245" t="s">
        <v>313</v>
      </c>
      <c r="CJ103" s="245" t="s">
        <v>313</v>
      </c>
      <c r="CK103" s="15" t="e">
        <f>CH103+(CI103*48)+(CJ103*48)</f>
        <v>#VALUE!</v>
      </c>
      <c r="CL103" s="16"/>
      <c r="CM103" s="17"/>
      <c r="CN103" s="17"/>
      <c r="CO103" s="15">
        <f>CL103+(CM103*48)+(CN103*48)</f>
        <v>0</v>
      </c>
      <c r="CP103" s="16"/>
      <c r="CQ103" s="17"/>
      <c r="CR103" s="18"/>
      <c r="CS103" s="15">
        <f>CP103+(CQ103*48)+(CR103*48)</f>
        <v>0</v>
      </c>
      <c r="CT103" s="16"/>
      <c r="CU103" s="17"/>
      <c r="CV103" s="18"/>
      <c r="CW103" s="21">
        <f>CT103+(CU103*48)+(CV103*48)</f>
        <v>0</v>
      </c>
      <c r="CX103" s="405" t="s">
        <v>313</v>
      </c>
      <c r="CY103" s="391" t="s">
        <v>313</v>
      </c>
      <c r="CZ103" s="391" t="s">
        <v>313</v>
      </c>
      <c r="DA103" s="392" t="e">
        <f>CX103+(CY103*48)+(CZ103*48)</f>
        <v>#VALUE!</v>
      </c>
      <c r="DB103" s="16"/>
      <c r="DC103" s="17"/>
      <c r="DD103" s="18"/>
      <c r="DE103" s="15">
        <f>DB103+(DC103*48)+(DD103*48)</f>
        <v>0</v>
      </c>
      <c r="DF103" s="241">
        <v>111539</v>
      </c>
      <c r="DG103" s="14">
        <v>1636.58</v>
      </c>
      <c r="DH103" s="14">
        <v>113.74</v>
      </c>
      <c r="DI103" s="15">
        <f>DF103+(DG103*48)+(DH103*48)</f>
        <v>195554.36</v>
      </c>
      <c r="DJ103" s="245" t="s">
        <v>313</v>
      </c>
      <c r="DK103" s="245" t="s">
        <v>313</v>
      </c>
      <c r="DL103" s="245" t="s">
        <v>313</v>
      </c>
      <c r="DM103" s="15" t="e">
        <f>DJ103+(DK103*48)+(DL103*48)</f>
        <v>#VALUE!</v>
      </c>
      <c r="DN103" s="19"/>
      <c r="DO103" s="20"/>
      <c r="DP103" s="20"/>
      <c r="DQ103" s="15">
        <f>DN103+(DO103*48)+(DP103*48)</f>
        <v>0</v>
      </c>
      <c r="DR103" s="102" t="s">
        <v>313</v>
      </c>
      <c r="DS103" s="14" t="s">
        <v>313</v>
      </c>
      <c r="DT103" s="14" t="s">
        <v>313</v>
      </c>
      <c r="DU103" s="15" t="e">
        <f>DR103+(DS103*48)+(DT103*48)</f>
        <v>#VALUE!</v>
      </c>
      <c r="DV103" s="241">
        <v>111539</v>
      </c>
      <c r="DW103" s="14">
        <v>1636.58</v>
      </c>
      <c r="DX103" s="14">
        <v>113.74</v>
      </c>
      <c r="DY103" s="15">
        <f>DV103+(DW103*48)+(DX103*48)</f>
        <v>195554.36</v>
      </c>
      <c r="DZ103" s="245" t="s">
        <v>313</v>
      </c>
      <c r="EA103" s="245" t="s">
        <v>313</v>
      </c>
      <c r="EB103" s="245" t="s">
        <v>313</v>
      </c>
      <c r="EC103" s="15" t="e">
        <f>DZ103+(EA103*48)+(EB103*48)</f>
        <v>#VALUE!</v>
      </c>
      <c r="ED103" s="100"/>
      <c r="EE103" s="18"/>
      <c r="EF103" s="18"/>
      <c r="EG103" s="15">
        <f>ED103+(EE103*48)+(EF103*48)</f>
        <v>0</v>
      </c>
    </row>
    <row r="104" spans="1:137" x14ac:dyDescent="0.3">
      <c r="A104" s="475"/>
      <c r="B104" s="434"/>
      <c r="C104" s="478"/>
      <c r="D104" s="108" t="s">
        <v>121</v>
      </c>
      <c r="E104" s="285" t="s">
        <v>5</v>
      </c>
      <c r="F104" s="439"/>
      <c r="G104" s="441"/>
      <c r="H104" s="439"/>
      <c r="I104" s="441"/>
      <c r="J104" s="439"/>
      <c r="K104" s="441"/>
      <c r="L104" s="439"/>
      <c r="M104" s="441"/>
      <c r="N104" s="439"/>
      <c r="O104" s="441"/>
      <c r="P104" s="439"/>
      <c r="Q104" s="441"/>
      <c r="R104" s="439"/>
      <c r="S104" s="441"/>
      <c r="T104" s="439"/>
      <c r="U104" s="441"/>
      <c r="V104" s="102"/>
      <c r="W104" s="14"/>
      <c r="X104" s="14"/>
      <c r="Y104" s="15">
        <f>V104+(W104*48)+(X104*48)</f>
        <v>0</v>
      </c>
      <c r="Z104" s="102" t="s">
        <v>313</v>
      </c>
      <c r="AA104" s="14" t="s">
        <v>313</v>
      </c>
      <c r="AB104" s="14" t="s">
        <v>313</v>
      </c>
      <c r="AC104" s="15" t="e">
        <f>Z104+(AA104*48)+(AB104*48)</f>
        <v>#VALUE!</v>
      </c>
      <c r="AD104" s="102"/>
      <c r="AE104" s="14"/>
      <c r="AF104" s="14"/>
      <c r="AG104" s="15">
        <f>AD104+(AE104*48)+(AF104*48)</f>
        <v>0</v>
      </c>
      <c r="AH104" s="241">
        <v>105379</v>
      </c>
      <c r="AI104" s="14">
        <v>2009.3</v>
      </c>
      <c r="AJ104" s="14">
        <v>139.65</v>
      </c>
      <c r="AK104" s="15">
        <f>AH104+(AI104*48)+(AJ104*48)</f>
        <v>208528.6</v>
      </c>
      <c r="AL104" s="245" t="s">
        <v>313</v>
      </c>
      <c r="AM104" s="245" t="s">
        <v>313</v>
      </c>
      <c r="AN104" s="245" t="s">
        <v>313</v>
      </c>
      <c r="AO104" s="15" t="e">
        <f>AL104+(AM104*48)+(AN104*48)</f>
        <v>#VALUE!</v>
      </c>
      <c r="AP104" s="227"/>
      <c r="AQ104" s="14"/>
      <c r="AR104" s="22"/>
      <c r="AS104" s="15">
        <f>AP104+(AQ104*48)+(AR104*48)</f>
        <v>0</v>
      </c>
      <c r="AT104" s="14" t="s">
        <v>313</v>
      </c>
      <c r="AU104" s="14" t="s">
        <v>313</v>
      </c>
      <c r="AV104" s="14" t="s">
        <v>313</v>
      </c>
      <c r="AW104" s="15" t="e">
        <f>AT104+(AU104*48)+(AV104*48)</f>
        <v>#VALUE!</v>
      </c>
      <c r="AX104" s="241">
        <v>105379</v>
      </c>
      <c r="AY104" s="14">
        <v>2009.3</v>
      </c>
      <c r="AZ104" s="14">
        <v>139.65</v>
      </c>
      <c r="BA104" s="15">
        <f>AX104+(AY104*48)+(AZ104*48)</f>
        <v>208528.6</v>
      </c>
      <c r="BB104" s="245" t="s">
        <v>313</v>
      </c>
      <c r="BC104" s="245" t="s">
        <v>313</v>
      </c>
      <c r="BD104" s="245" t="s">
        <v>313</v>
      </c>
      <c r="BE104" s="15" t="e">
        <f>BB104+(BC104*48)+(BD104*48)</f>
        <v>#VALUE!</v>
      </c>
      <c r="BF104" s="16"/>
      <c r="BG104" s="17"/>
      <c r="BH104" s="17"/>
      <c r="BI104" s="15">
        <f>BF104+(BG104*48)+(BH104*48)</f>
        <v>0</v>
      </c>
      <c r="BJ104" s="241" t="s">
        <v>313</v>
      </c>
      <c r="BK104" s="14" t="s">
        <v>313</v>
      </c>
      <c r="BL104" s="14" t="s">
        <v>313</v>
      </c>
      <c r="BM104" s="15" t="e">
        <f>BJ104+(BK104*48)+(BL104*48)</f>
        <v>#VALUE!</v>
      </c>
      <c r="BN104" s="241">
        <v>105379</v>
      </c>
      <c r="BO104" s="14">
        <v>2009.3</v>
      </c>
      <c r="BP104" s="14">
        <v>139.65</v>
      </c>
      <c r="BQ104" s="15">
        <f>BN104+(BO104*48)+(BP104*48)</f>
        <v>208528.6</v>
      </c>
      <c r="BR104" s="245" t="s">
        <v>313</v>
      </c>
      <c r="BS104" s="245" t="s">
        <v>313</v>
      </c>
      <c r="BT104" s="245" t="s">
        <v>313</v>
      </c>
      <c r="BU104" s="15" t="e">
        <f>BR104+(BS104*48)+(BT104*48)</f>
        <v>#VALUE!</v>
      </c>
      <c r="BV104" s="16"/>
      <c r="BW104" s="17"/>
      <c r="BX104" s="17"/>
      <c r="BY104" s="15">
        <f>BV104+(BW104*48)+(BX104*48)</f>
        <v>0</v>
      </c>
      <c r="BZ104" s="102" t="s">
        <v>313</v>
      </c>
      <c r="CA104" s="14" t="s">
        <v>313</v>
      </c>
      <c r="CB104" s="14" t="s">
        <v>313</v>
      </c>
      <c r="CC104" s="15" t="e">
        <f>BZ104+(CA104*48)+(CB104*48)</f>
        <v>#VALUE!</v>
      </c>
      <c r="CD104" s="241">
        <v>105379</v>
      </c>
      <c r="CE104" s="14">
        <v>2009.3</v>
      </c>
      <c r="CF104" s="14">
        <v>139.65</v>
      </c>
      <c r="CG104" s="15">
        <f>CD104+(CE104*48)+(CF104*48)</f>
        <v>208528.6</v>
      </c>
      <c r="CH104" s="245" t="s">
        <v>313</v>
      </c>
      <c r="CI104" s="245" t="s">
        <v>313</v>
      </c>
      <c r="CJ104" s="245" t="s">
        <v>313</v>
      </c>
      <c r="CK104" s="15" t="e">
        <f>CH104+(CI104*48)+(CJ104*48)</f>
        <v>#VALUE!</v>
      </c>
      <c r="CL104" s="16"/>
      <c r="CM104" s="17"/>
      <c r="CN104" s="17"/>
      <c r="CO104" s="15">
        <f>CL104+(CM104*48)+(CN104*48)</f>
        <v>0</v>
      </c>
      <c r="CP104" s="16"/>
      <c r="CQ104" s="17"/>
      <c r="CR104" s="18"/>
      <c r="CS104" s="15">
        <f>CP104+(CQ104*48)+(CR104*48)</f>
        <v>0</v>
      </c>
      <c r="CT104" s="16"/>
      <c r="CU104" s="17"/>
      <c r="CV104" s="18"/>
      <c r="CW104" s="21">
        <f>CT104+(CU104*48)+(CV104*48)</f>
        <v>0</v>
      </c>
      <c r="CX104" s="405" t="s">
        <v>313</v>
      </c>
      <c r="CY104" s="391" t="s">
        <v>313</v>
      </c>
      <c r="CZ104" s="391" t="s">
        <v>313</v>
      </c>
      <c r="DA104" s="392" t="e">
        <f>CX104+(CY104*48)+(CZ104*48)</f>
        <v>#VALUE!</v>
      </c>
      <c r="DB104" s="16"/>
      <c r="DC104" s="17"/>
      <c r="DD104" s="18"/>
      <c r="DE104" s="15">
        <f>DB104+(DC104*48)+(DD104*48)</f>
        <v>0</v>
      </c>
      <c r="DF104" s="241">
        <v>105379</v>
      </c>
      <c r="DG104" s="14">
        <v>2009.3</v>
      </c>
      <c r="DH104" s="14">
        <v>139.65</v>
      </c>
      <c r="DI104" s="15">
        <f>DF104+(DG104*48)+(DH104*48)</f>
        <v>208528.6</v>
      </c>
      <c r="DJ104" s="245" t="s">
        <v>313</v>
      </c>
      <c r="DK104" s="245" t="s">
        <v>313</v>
      </c>
      <c r="DL104" s="245" t="s">
        <v>313</v>
      </c>
      <c r="DM104" s="15" t="e">
        <f>DJ104+(DK104*48)+(DL104*48)</f>
        <v>#VALUE!</v>
      </c>
      <c r="DN104" s="19"/>
      <c r="DO104" s="20"/>
      <c r="DP104" s="20"/>
      <c r="DQ104" s="15">
        <f>DN104+(DO104*48)+(DP104*48)</f>
        <v>0</v>
      </c>
      <c r="DR104" s="102" t="s">
        <v>313</v>
      </c>
      <c r="DS104" s="14" t="s">
        <v>313</v>
      </c>
      <c r="DT104" s="14" t="s">
        <v>313</v>
      </c>
      <c r="DU104" s="15" t="e">
        <f>DR104+(DS104*48)+(DT104*48)</f>
        <v>#VALUE!</v>
      </c>
      <c r="DV104" s="241">
        <v>105379</v>
      </c>
      <c r="DW104" s="14">
        <v>2009.3</v>
      </c>
      <c r="DX104" s="14">
        <v>139.65</v>
      </c>
      <c r="DY104" s="15">
        <f>DV104+(DW104*48)+(DX104*48)</f>
        <v>208528.6</v>
      </c>
      <c r="DZ104" s="245" t="s">
        <v>313</v>
      </c>
      <c r="EA104" s="245" t="s">
        <v>313</v>
      </c>
      <c r="EB104" s="245" t="s">
        <v>313</v>
      </c>
      <c r="EC104" s="15" t="e">
        <f>DZ104+(EA104*48)+(EB104*48)</f>
        <v>#VALUE!</v>
      </c>
      <c r="ED104" s="100"/>
      <c r="EE104" s="18"/>
      <c r="EF104" s="18"/>
      <c r="EG104" s="15">
        <f>ED104+(EE104*48)+(EF104*48)</f>
        <v>0</v>
      </c>
    </row>
    <row r="105" spans="1:137" x14ac:dyDescent="0.3">
      <c r="A105" s="475"/>
      <c r="B105" s="434"/>
      <c r="C105" s="478"/>
      <c r="D105" s="108" t="s">
        <v>122</v>
      </c>
      <c r="E105" s="285" t="s">
        <v>6</v>
      </c>
      <c r="F105" s="439"/>
      <c r="G105" s="441"/>
      <c r="H105" s="439"/>
      <c r="I105" s="441"/>
      <c r="J105" s="439"/>
      <c r="K105" s="441"/>
      <c r="L105" s="439"/>
      <c r="M105" s="441"/>
      <c r="N105" s="439"/>
      <c r="O105" s="441"/>
      <c r="P105" s="439"/>
      <c r="Q105" s="441"/>
      <c r="R105" s="439"/>
      <c r="S105" s="441"/>
      <c r="T105" s="439"/>
      <c r="U105" s="441"/>
      <c r="V105" s="102"/>
      <c r="W105" s="14"/>
      <c r="X105" s="14"/>
      <c r="Y105" s="15">
        <f>V105+(W105*48)+(X105*48)</f>
        <v>0</v>
      </c>
      <c r="Z105" s="102" t="s">
        <v>313</v>
      </c>
      <c r="AA105" s="14" t="s">
        <v>313</v>
      </c>
      <c r="AB105" s="14" t="s">
        <v>313</v>
      </c>
      <c r="AC105" s="15" t="e">
        <f>Z105+(AA105*48)+(AB105*48)</f>
        <v>#VALUE!</v>
      </c>
      <c r="AD105" s="102"/>
      <c r="AE105" s="14"/>
      <c r="AF105" s="14"/>
      <c r="AG105" s="15">
        <f>AD105+(AE105*48)+(AF105*48)</f>
        <v>0</v>
      </c>
      <c r="AH105" s="241">
        <v>96909</v>
      </c>
      <c r="AI105" s="14">
        <v>2210.67</v>
      </c>
      <c r="AJ105" s="14">
        <v>153.63999999999999</v>
      </c>
      <c r="AK105" s="15">
        <f>AH105+(AI105*48)+(AJ105*48)</f>
        <v>210395.88</v>
      </c>
      <c r="AL105" s="245" t="s">
        <v>313</v>
      </c>
      <c r="AM105" s="245" t="s">
        <v>313</v>
      </c>
      <c r="AN105" s="245" t="s">
        <v>313</v>
      </c>
      <c r="AO105" s="15" t="e">
        <f>AL105+(AM105*48)+(AN105*48)</f>
        <v>#VALUE!</v>
      </c>
      <c r="AP105" s="227"/>
      <c r="AQ105" s="14"/>
      <c r="AR105" s="22"/>
      <c r="AS105" s="15">
        <f>AP105+(AQ105*48)+(AR105*48)</f>
        <v>0</v>
      </c>
      <c r="AT105" s="14" t="s">
        <v>313</v>
      </c>
      <c r="AU105" s="14" t="s">
        <v>313</v>
      </c>
      <c r="AV105" s="14" t="s">
        <v>313</v>
      </c>
      <c r="AW105" s="15" t="e">
        <f>AT105+(AU105*48)+(AV105*48)</f>
        <v>#VALUE!</v>
      </c>
      <c r="AX105" s="241">
        <v>96909</v>
      </c>
      <c r="AY105" s="14">
        <v>2210.67</v>
      </c>
      <c r="AZ105" s="14">
        <v>153.63999999999999</v>
      </c>
      <c r="BA105" s="15">
        <f>AX105+(AY105*48)+(AZ105*48)</f>
        <v>210395.88</v>
      </c>
      <c r="BB105" s="245" t="s">
        <v>313</v>
      </c>
      <c r="BC105" s="245" t="s">
        <v>313</v>
      </c>
      <c r="BD105" s="245" t="s">
        <v>313</v>
      </c>
      <c r="BE105" s="15" t="e">
        <f>BB105+(BC105*48)+(BD105*48)</f>
        <v>#VALUE!</v>
      </c>
      <c r="BF105" s="16"/>
      <c r="BG105" s="17"/>
      <c r="BH105" s="17"/>
      <c r="BI105" s="15">
        <f>BF105+(BG105*48)+(BH105*48)</f>
        <v>0</v>
      </c>
      <c r="BJ105" s="241" t="s">
        <v>313</v>
      </c>
      <c r="BK105" s="14" t="s">
        <v>313</v>
      </c>
      <c r="BL105" s="14" t="s">
        <v>313</v>
      </c>
      <c r="BM105" s="15" t="e">
        <f>BJ105+(BK105*48)+(BL105*48)</f>
        <v>#VALUE!</v>
      </c>
      <c r="BN105" s="241">
        <v>96909</v>
      </c>
      <c r="BO105" s="14">
        <v>2210.67</v>
      </c>
      <c r="BP105" s="14">
        <v>153.63999999999999</v>
      </c>
      <c r="BQ105" s="15">
        <f>BN105+(BO105*48)+(BP105*48)</f>
        <v>210395.88</v>
      </c>
      <c r="BR105" s="245" t="s">
        <v>313</v>
      </c>
      <c r="BS105" s="245" t="s">
        <v>313</v>
      </c>
      <c r="BT105" s="245" t="s">
        <v>313</v>
      </c>
      <c r="BU105" s="15" t="e">
        <f>BR105+(BS105*48)+(BT105*48)</f>
        <v>#VALUE!</v>
      </c>
      <c r="BV105" s="16"/>
      <c r="BW105" s="17"/>
      <c r="BX105" s="17"/>
      <c r="BY105" s="15">
        <f>BV105+(BW105*48)+(BX105*48)</f>
        <v>0</v>
      </c>
      <c r="BZ105" s="102" t="s">
        <v>313</v>
      </c>
      <c r="CA105" s="14" t="s">
        <v>313</v>
      </c>
      <c r="CB105" s="14" t="s">
        <v>313</v>
      </c>
      <c r="CC105" s="15" t="e">
        <f>BZ105+(CA105*48)+(CB105*48)</f>
        <v>#VALUE!</v>
      </c>
      <c r="CD105" s="241">
        <v>96909</v>
      </c>
      <c r="CE105" s="14">
        <v>2210.67</v>
      </c>
      <c r="CF105" s="14">
        <v>153.63999999999999</v>
      </c>
      <c r="CG105" s="15">
        <f>CD105+(CE105*48)+(CF105*48)</f>
        <v>210395.88</v>
      </c>
      <c r="CH105" s="245" t="s">
        <v>313</v>
      </c>
      <c r="CI105" s="245" t="s">
        <v>313</v>
      </c>
      <c r="CJ105" s="245" t="s">
        <v>313</v>
      </c>
      <c r="CK105" s="15" t="e">
        <f>CH105+(CI105*48)+(CJ105*48)</f>
        <v>#VALUE!</v>
      </c>
      <c r="CL105" s="16"/>
      <c r="CM105" s="17"/>
      <c r="CN105" s="17"/>
      <c r="CO105" s="15">
        <f>CL105+(CM105*48)+(CN105*48)</f>
        <v>0</v>
      </c>
      <c r="CP105" s="16"/>
      <c r="CQ105" s="17"/>
      <c r="CR105" s="18"/>
      <c r="CS105" s="15">
        <f>CP105+(CQ105*48)+(CR105*48)</f>
        <v>0</v>
      </c>
      <c r="CT105" s="16"/>
      <c r="CU105" s="17"/>
      <c r="CV105" s="18"/>
      <c r="CW105" s="21">
        <f>CT105+(CU105*48)+(CV105*48)</f>
        <v>0</v>
      </c>
      <c r="CX105" s="405" t="s">
        <v>313</v>
      </c>
      <c r="CY105" s="391" t="s">
        <v>313</v>
      </c>
      <c r="CZ105" s="391" t="s">
        <v>313</v>
      </c>
      <c r="DA105" s="392" t="e">
        <f>CX105+(CY105*48)+(CZ105*48)</f>
        <v>#VALUE!</v>
      </c>
      <c r="DB105" s="16"/>
      <c r="DC105" s="17"/>
      <c r="DD105" s="18"/>
      <c r="DE105" s="15">
        <f>DB105+(DC105*48)+(DD105*48)</f>
        <v>0</v>
      </c>
      <c r="DF105" s="241">
        <v>96909</v>
      </c>
      <c r="DG105" s="14">
        <v>2210.67</v>
      </c>
      <c r="DH105" s="14">
        <v>153.63999999999999</v>
      </c>
      <c r="DI105" s="15">
        <f>DF105+(DG105*48)+(DH105*48)</f>
        <v>210395.88</v>
      </c>
      <c r="DJ105" s="245" t="s">
        <v>313</v>
      </c>
      <c r="DK105" s="245" t="s">
        <v>313</v>
      </c>
      <c r="DL105" s="245" t="s">
        <v>313</v>
      </c>
      <c r="DM105" s="15" t="e">
        <f>DJ105+(DK105*48)+(DL105*48)</f>
        <v>#VALUE!</v>
      </c>
      <c r="DN105" s="19"/>
      <c r="DO105" s="20"/>
      <c r="DP105" s="20"/>
      <c r="DQ105" s="15">
        <f>DN105+(DO105*48)+(DP105*48)</f>
        <v>0</v>
      </c>
      <c r="DR105" s="102" t="s">
        <v>313</v>
      </c>
      <c r="DS105" s="14" t="s">
        <v>313</v>
      </c>
      <c r="DT105" s="14" t="s">
        <v>313</v>
      </c>
      <c r="DU105" s="15" t="e">
        <f>DR105+(DS105*48)+(DT105*48)</f>
        <v>#VALUE!</v>
      </c>
      <c r="DV105" s="241">
        <v>96909</v>
      </c>
      <c r="DW105" s="14">
        <v>2210.67</v>
      </c>
      <c r="DX105" s="14">
        <v>153.63999999999999</v>
      </c>
      <c r="DY105" s="15">
        <f>DV105+(DW105*48)+(DX105*48)</f>
        <v>210395.88</v>
      </c>
      <c r="DZ105" s="245" t="s">
        <v>313</v>
      </c>
      <c r="EA105" s="245" t="s">
        <v>313</v>
      </c>
      <c r="EB105" s="245" t="s">
        <v>313</v>
      </c>
      <c r="EC105" s="15" t="e">
        <f>DZ105+(EA105*48)+(EB105*48)</f>
        <v>#VALUE!</v>
      </c>
      <c r="ED105" s="100"/>
      <c r="EE105" s="18"/>
      <c r="EF105" s="18"/>
      <c r="EG105" s="15">
        <f>ED105+(EE105*48)+(EF105*48)</f>
        <v>0</v>
      </c>
    </row>
    <row r="106" spans="1:137" x14ac:dyDescent="0.3">
      <c r="A106" s="475"/>
      <c r="B106" s="431" t="s">
        <v>316</v>
      </c>
      <c r="C106" s="478"/>
      <c r="D106" s="195" t="s">
        <v>123</v>
      </c>
      <c r="E106" s="285" t="s">
        <v>7</v>
      </c>
      <c r="F106" s="439"/>
      <c r="G106" s="441"/>
      <c r="H106" s="439"/>
      <c r="I106" s="441"/>
      <c r="J106" s="439"/>
      <c r="K106" s="441"/>
      <c r="L106" s="439"/>
      <c r="M106" s="441"/>
      <c r="N106" s="439"/>
      <c r="O106" s="441"/>
      <c r="P106" s="439"/>
      <c r="Q106" s="441"/>
      <c r="R106" s="439"/>
      <c r="S106" s="441"/>
      <c r="T106" s="439"/>
      <c r="U106" s="441"/>
      <c r="V106" s="103"/>
      <c r="W106" s="25"/>
      <c r="X106" s="25"/>
      <c r="Y106" s="98">
        <f>V106+(W106*48)+(X106*48)</f>
        <v>0</v>
      </c>
      <c r="Z106" s="242" t="s">
        <v>313</v>
      </c>
      <c r="AA106" s="42" t="s">
        <v>313</v>
      </c>
      <c r="AB106" s="42" t="s">
        <v>313</v>
      </c>
      <c r="AC106" s="98" t="e">
        <f>Z106+(AA106*48)+(AB106*48)</f>
        <v>#VALUE!</v>
      </c>
      <c r="AD106" s="103"/>
      <c r="AE106" s="25"/>
      <c r="AF106" s="25"/>
      <c r="AG106" s="98">
        <f>AD106+(AE106*48)+(AF106*48)</f>
        <v>0</v>
      </c>
      <c r="AH106" s="242">
        <v>88938</v>
      </c>
      <c r="AI106" s="42">
        <v>2550.2800000000002</v>
      </c>
      <c r="AJ106" s="42">
        <v>177.24</v>
      </c>
      <c r="AK106" s="98">
        <f>AH106+(AI106*48)+(AJ106*48)</f>
        <v>219858.96</v>
      </c>
      <c r="AL106" s="245" t="s">
        <v>313</v>
      </c>
      <c r="AM106" s="245" t="s">
        <v>313</v>
      </c>
      <c r="AN106" s="245" t="s">
        <v>313</v>
      </c>
      <c r="AO106" s="98" t="e">
        <f>AL106+(AM106*48)+(AN106*48)</f>
        <v>#VALUE!</v>
      </c>
      <c r="AP106" s="228"/>
      <c r="AQ106" s="25"/>
      <c r="AR106" s="104"/>
      <c r="AS106" s="98">
        <f>AP106+(AQ106*48)+(AR106*48)</f>
        <v>0</v>
      </c>
      <c r="AT106" s="42" t="s">
        <v>313</v>
      </c>
      <c r="AU106" s="42" t="s">
        <v>313</v>
      </c>
      <c r="AV106" s="42" t="s">
        <v>313</v>
      </c>
      <c r="AW106" s="98" t="e">
        <f>AT106+(AU106*48)+(AV106*48)</f>
        <v>#VALUE!</v>
      </c>
      <c r="AX106" s="242">
        <v>88938</v>
      </c>
      <c r="AY106" s="42">
        <v>2550.2800000000002</v>
      </c>
      <c r="AZ106" s="42">
        <v>177.24</v>
      </c>
      <c r="BA106" s="98">
        <f>AX106+(AY106*48)+(AZ106*48)</f>
        <v>219858.96</v>
      </c>
      <c r="BB106" s="245" t="s">
        <v>313</v>
      </c>
      <c r="BC106" s="245" t="s">
        <v>313</v>
      </c>
      <c r="BD106" s="245" t="s">
        <v>313</v>
      </c>
      <c r="BE106" s="98" t="e">
        <f>BB106+(BC106*48)+(BD106*48)</f>
        <v>#VALUE!</v>
      </c>
      <c r="BF106" s="100"/>
      <c r="BG106" s="18"/>
      <c r="BH106" s="18"/>
      <c r="BI106" s="98">
        <f>BF106+(BG106*48)+(BH106*48)</f>
        <v>0</v>
      </c>
      <c r="BJ106" s="241" t="s">
        <v>313</v>
      </c>
      <c r="BK106" s="14" t="s">
        <v>313</v>
      </c>
      <c r="BL106" s="14" t="s">
        <v>313</v>
      </c>
      <c r="BM106" s="98" t="e">
        <f>BJ106+(BK106*48)+(BL106*48)</f>
        <v>#VALUE!</v>
      </c>
      <c r="BN106" s="242">
        <v>88938</v>
      </c>
      <c r="BO106" s="42">
        <v>2550.2800000000002</v>
      </c>
      <c r="BP106" s="42">
        <v>177.24</v>
      </c>
      <c r="BQ106" s="98">
        <f>BN106+(BO106*48)+(BP106*48)</f>
        <v>219858.96</v>
      </c>
      <c r="BR106" s="245" t="s">
        <v>313</v>
      </c>
      <c r="BS106" s="245" t="s">
        <v>313</v>
      </c>
      <c r="BT106" s="245" t="s">
        <v>313</v>
      </c>
      <c r="BU106" s="98" t="e">
        <f>BR106+(BS106*48)+(BT106*48)</f>
        <v>#VALUE!</v>
      </c>
      <c r="BV106" s="100"/>
      <c r="BW106" s="18"/>
      <c r="BX106" s="18"/>
      <c r="BY106" s="98">
        <f>BV106+(BW106*48)+(BX106*48)</f>
        <v>0</v>
      </c>
      <c r="BZ106" s="242" t="s">
        <v>313</v>
      </c>
      <c r="CA106" s="42" t="s">
        <v>313</v>
      </c>
      <c r="CB106" s="42" t="s">
        <v>313</v>
      </c>
      <c r="CC106" s="98" t="e">
        <f>BZ106+(CA106*48)+(CB106*48)</f>
        <v>#VALUE!</v>
      </c>
      <c r="CD106" s="242">
        <v>88938</v>
      </c>
      <c r="CE106" s="42">
        <v>2550.2800000000002</v>
      </c>
      <c r="CF106" s="42">
        <v>177.24</v>
      </c>
      <c r="CG106" s="98">
        <f>CD106+(CE106*48)+(CF106*48)</f>
        <v>219858.96</v>
      </c>
      <c r="CH106" s="245" t="s">
        <v>313</v>
      </c>
      <c r="CI106" s="245" t="s">
        <v>313</v>
      </c>
      <c r="CJ106" s="245" t="s">
        <v>313</v>
      </c>
      <c r="CK106" s="98" t="e">
        <f>CH106+(CI106*48)+(CJ106*48)</f>
        <v>#VALUE!</v>
      </c>
      <c r="CL106" s="100"/>
      <c r="CM106" s="18"/>
      <c r="CN106" s="18"/>
      <c r="CO106" s="98">
        <f>CL106+(CM106*48)+(CN106*48)</f>
        <v>0</v>
      </c>
      <c r="CP106" s="100"/>
      <c r="CQ106" s="18"/>
      <c r="CR106" s="18"/>
      <c r="CS106" s="98">
        <f>CP106+(CQ106*48)+(CR106*48)</f>
        <v>0</v>
      </c>
      <c r="CT106" s="100"/>
      <c r="CU106" s="18"/>
      <c r="CV106" s="18"/>
      <c r="CW106" s="105">
        <f>CT106+(CU106*48)+(CV106*48)</f>
        <v>0</v>
      </c>
      <c r="CX106" s="419" t="s">
        <v>313</v>
      </c>
      <c r="CY106" s="396" t="s">
        <v>313</v>
      </c>
      <c r="CZ106" s="396" t="s">
        <v>313</v>
      </c>
      <c r="DA106" s="403" t="e">
        <f>CX106+(CY106*48)+(CZ106*48)</f>
        <v>#VALUE!</v>
      </c>
      <c r="DB106" s="100"/>
      <c r="DC106" s="18"/>
      <c r="DD106" s="18"/>
      <c r="DE106" s="98">
        <f>DB106+(DC106*48)+(DD106*48)</f>
        <v>0</v>
      </c>
      <c r="DF106" s="242">
        <v>88938</v>
      </c>
      <c r="DG106" s="42">
        <v>2550.2800000000002</v>
      </c>
      <c r="DH106" s="42">
        <v>177.24</v>
      </c>
      <c r="DI106" s="98">
        <f>DF106+(DG106*48)+(DH106*48)</f>
        <v>219858.96</v>
      </c>
      <c r="DJ106" s="245" t="s">
        <v>313</v>
      </c>
      <c r="DK106" s="245" t="s">
        <v>313</v>
      </c>
      <c r="DL106" s="245" t="s">
        <v>313</v>
      </c>
      <c r="DM106" s="98" t="e">
        <f>DJ106+(DK106*48)+(DL106*48)</f>
        <v>#VALUE!</v>
      </c>
      <c r="DN106" s="19"/>
      <c r="DO106" s="20"/>
      <c r="DP106" s="20"/>
      <c r="DQ106" s="98">
        <f>DN106+(DO106*48)+(DP106*48)</f>
        <v>0</v>
      </c>
      <c r="DR106" s="242" t="s">
        <v>313</v>
      </c>
      <c r="DS106" s="42" t="s">
        <v>313</v>
      </c>
      <c r="DT106" s="42" t="s">
        <v>313</v>
      </c>
      <c r="DU106" s="98" t="e">
        <f>DR106+(DS106*48)+(DT106*48)</f>
        <v>#VALUE!</v>
      </c>
      <c r="DV106" s="242">
        <v>88938</v>
      </c>
      <c r="DW106" s="42">
        <v>2550.2800000000002</v>
      </c>
      <c r="DX106" s="42">
        <v>177.24</v>
      </c>
      <c r="DY106" s="98">
        <f>DV106+(DW106*48)+(DX106*48)</f>
        <v>219858.96</v>
      </c>
      <c r="DZ106" s="245" t="s">
        <v>313</v>
      </c>
      <c r="EA106" s="245" t="s">
        <v>313</v>
      </c>
      <c r="EB106" s="245" t="s">
        <v>313</v>
      </c>
      <c r="EC106" s="98" t="e">
        <f>DZ106+(EA106*48)+(EB106*48)</f>
        <v>#VALUE!</v>
      </c>
      <c r="ED106" s="100"/>
      <c r="EE106" s="18"/>
      <c r="EF106" s="18"/>
      <c r="EG106" s="98">
        <f>ED106+(EE106*48)+(EF106*48)</f>
        <v>0</v>
      </c>
    </row>
    <row r="107" spans="1:137" ht="14.4" thickBot="1" x14ac:dyDescent="0.35">
      <c r="A107" s="124"/>
      <c r="B107" s="432"/>
      <c r="C107" s="125"/>
      <c r="D107" s="197"/>
      <c r="E107" s="198"/>
      <c r="F107" s="277"/>
      <c r="G107" s="278"/>
      <c r="H107" s="277"/>
      <c r="I107" s="278"/>
      <c r="J107" s="277"/>
      <c r="K107" s="278"/>
      <c r="L107" s="277"/>
      <c r="M107" s="278"/>
      <c r="N107" s="277"/>
      <c r="O107" s="278"/>
      <c r="P107" s="277"/>
      <c r="Q107" s="278"/>
      <c r="R107" s="277"/>
      <c r="S107" s="278"/>
      <c r="T107" s="277"/>
      <c r="U107" s="278"/>
      <c r="V107" s="80"/>
      <c r="W107" s="79"/>
      <c r="X107" s="79"/>
      <c r="Y107" s="101"/>
      <c r="Z107" s="80"/>
      <c r="AA107" s="79"/>
      <c r="AB107" s="79"/>
      <c r="AC107" s="253" t="s">
        <v>313</v>
      </c>
      <c r="AD107" s="80"/>
      <c r="AE107" s="79"/>
      <c r="AF107" s="79"/>
      <c r="AG107" s="101"/>
      <c r="AH107" s="80"/>
      <c r="AI107" s="79"/>
      <c r="AJ107" s="79"/>
      <c r="AK107" s="314">
        <f>SUM(AK102+AK103+AK104+AK105+AK106)</f>
        <v>1023109.44</v>
      </c>
      <c r="AL107" s="80"/>
      <c r="AM107" s="79"/>
      <c r="AN107" s="79"/>
      <c r="AO107" s="253" t="s">
        <v>313</v>
      </c>
      <c r="AP107" s="80"/>
      <c r="AQ107" s="79"/>
      <c r="AR107" s="79"/>
      <c r="AS107" s="101"/>
      <c r="AT107" s="80"/>
      <c r="AU107" s="79"/>
      <c r="AV107" s="79"/>
      <c r="AW107" s="253" t="s">
        <v>313</v>
      </c>
      <c r="AX107" s="80"/>
      <c r="AY107" s="79"/>
      <c r="AZ107" s="79"/>
      <c r="BA107" s="314">
        <f>SUM(BA102+BA103+BA104+BA105+BA106)</f>
        <v>1023109.44</v>
      </c>
      <c r="BB107" s="80"/>
      <c r="BC107" s="79"/>
      <c r="BD107" s="79"/>
      <c r="BE107" s="253" t="s">
        <v>313</v>
      </c>
      <c r="BF107" s="11"/>
      <c r="BG107" s="12"/>
      <c r="BH107" s="12"/>
      <c r="BI107" s="101"/>
      <c r="BJ107" s="11"/>
      <c r="BK107" s="12"/>
      <c r="BL107" s="12"/>
      <c r="BM107" s="253" t="s">
        <v>313</v>
      </c>
      <c r="BN107" s="11"/>
      <c r="BO107" s="12"/>
      <c r="BP107" s="12"/>
      <c r="BQ107" s="314">
        <f>SUM(BQ102+BQ103+BQ104+BQ105+BQ106)</f>
        <v>1023109.44</v>
      </c>
      <c r="BR107" s="11"/>
      <c r="BS107" s="12"/>
      <c r="BT107" s="12"/>
      <c r="BU107" s="253" t="s">
        <v>313</v>
      </c>
      <c r="BV107" s="11"/>
      <c r="BW107" s="12"/>
      <c r="BX107" s="12"/>
      <c r="BY107" s="101"/>
      <c r="BZ107" s="11"/>
      <c r="CA107" s="12"/>
      <c r="CB107" s="12"/>
      <c r="CC107" s="253" t="s">
        <v>313</v>
      </c>
      <c r="CD107" s="11"/>
      <c r="CE107" s="12"/>
      <c r="CF107" s="12"/>
      <c r="CG107" s="314">
        <f>SUM(CG102+CG103+CG104+CG105+CG106)</f>
        <v>1023109.44</v>
      </c>
      <c r="CH107" s="11"/>
      <c r="CI107" s="12"/>
      <c r="CJ107" s="12"/>
      <c r="CK107" s="253" t="s">
        <v>313</v>
      </c>
      <c r="CL107" s="11"/>
      <c r="CM107" s="12"/>
      <c r="CN107" s="12"/>
      <c r="CO107" s="101"/>
      <c r="CP107" s="11"/>
      <c r="CQ107" s="12"/>
      <c r="CR107" s="12"/>
      <c r="CS107" s="101"/>
      <c r="CT107" s="11"/>
      <c r="CU107" s="12"/>
      <c r="CV107" s="12"/>
      <c r="CW107" s="414"/>
      <c r="CX107" s="423"/>
      <c r="CY107" s="424"/>
      <c r="CZ107" s="424"/>
      <c r="DA107" s="253" t="s">
        <v>313</v>
      </c>
      <c r="DB107" s="11"/>
      <c r="DC107" s="12"/>
      <c r="DD107" s="12"/>
      <c r="DE107" s="101"/>
      <c r="DF107" s="11"/>
      <c r="DG107" s="12"/>
      <c r="DH107" s="12"/>
      <c r="DI107" s="314">
        <f>SUM(DI102+DI103+DI104+DI105+DI106)</f>
        <v>1023109.44</v>
      </c>
      <c r="DJ107" s="11"/>
      <c r="DK107" s="12"/>
      <c r="DL107" s="12"/>
      <c r="DM107" s="253" t="s">
        <v>313</v>
      </c>
      <c r="DN107" s="109"/>
      <c r="DO107" s="110"/>
      <c r="DP107" s="110"/>
      <c r="DQ107" s="101"/>
      <c r="DR107" s="109"/>
      <c r="DS107" s="110"/>
      <c r="DT107" s="110"/>
      <c r="DU107" s="253" t="s">
        <v>313</v>
      </c>
      <c r="DV107" s="109"/>
      <c r="DW107" s="110"/>
      <c r="DX107" s="110"/>
      <c r="DY107" s="314">
        <f>SUM(DY102+DY103+DY104+DY105+DY106)</f>
        <v>1023109.44</v>
      </c>
      <c r="DZ107" s="109"/>
      <c r="EA107" s="110"/>
      <c r="EB107" s="110"/>
      <c r="EC107" s="253" t="s">
        <v>313</v>
      </c>
      <c r="ED107" s="11"/>
      <c r="EE107" s="12"/>
      <c r="EF107" s="12"/>
      <c r="EG107" s="101"/>
    </row>
    <row r="108" spans="1:137" ht="14.4" customHeight="1" x14ac:dyDescent="0.3">
      <c r="A108" s="474">
        <f t="shared" ref="A108" si="77">A101+1</f>
        <v>14</v>
      </c>
      <c r="B108" s="433">
        <v>138296</v>
      </c>
      <c r="C108" s="502">
        <v>2</v>
      </c>
      <c r="D108" s="117" t="s">
        <v>124</v>
      </c>
      <c r="E108" s="24"/>
      <c r="F108" s="276"/>
      <c r="G108" s="116"/>
      <c r="H108" s="276"/>
      <c r="I108" s="116"/>
      <c r="J108" s="276"/>
      <c r="K108" s="116"/>
      <c r="L108" s="276"/>
      <c r="M108" s="116"/>
      <c r="N108" s="276"/>
      <c r="O108" s="116"/>
      <c r="P108" s="276"/>
      <c r="Q108" s="116"/>
      <c r="R108" s="276"/>
      <c r="S108" s="116"/>
      <c r="T108" s="276"/>
      <c r="U108" s="116"/>
      <c r="V108" s="8"/>
      <c r="W108" s="9"/>
      <c r="X108" s="9"/>
      <c r="Y108" s="10"/>
      <c r="Z108" s="8"/>
      <c r="AA108" s="9"/>
      <c r="AB108" s="9"/>
      <c r="AC108" s="10"/>
      <c r="AD108" s="8"/>
      <c r="AE108" s="9"/>
      <c r="AF108" s="9"/>
      <c r="AG108" s="10"/>
      <c r="AH108" s="468" t="s">
        <v>317</v>
      </c>
      <c r="AI108" s="469"/>
      <c r="AJ108" s="469"/>
      <c r="AK108" s="470"/>
      <c r="AL108" s="8"/>
      <c r="AM108" s="9"/>
      <c r="AN108" s="9"/>
      <c r="AO108" s="10"/>
      <c r="AP108" s="8"/>
      <c r="AQ108" s="9"/>
      <c r="AR108" s="9"/>
      <c r="AS108" s="10"/>
      <c r="AT108" s="8"/>
      <c r="AU108" s="9"/>
      <c r="AV108" s="9"/>
      <c r="AW108" s="10"/>
      <c r="AX108" s="8"/>
      <c r="AY108" s="9"/>
      <c r="AZ108" s="9"/>
      <c r="BA108" s="10"/>
      <c r="BB108" s="8"/>
      <c r="BC108" s="9"/>
      <c r="BD108" s="9"/>
      <c r="BE108" s="10"/>
      <c r="BF108" s="8"/>
      <c r="BG108" s="9"/>
      <c r="BH108" s="9"/>
      <c r="BI108" s="10"/>
      <c r="BJ108" s="8"/>
      <c r="BK108" s="9"/>
      <c r="BL108" s="9"/>
      <c r="BM108" s="10"/>
      <c r="BN108" s="8"/>
      <c r="BO108" s="9"/>
      <c r="BP108" s="9"/>
      <c r="BQ108" s="10"/>
      <c r="BR108" s="8"/>
      <c r="BS108" s="9"/>
      <c r="BT108" s="9"/>
      <c r="BU108" s="10"/>
      <c r="BV108" s="8"/>
      <c r="BW108" s="9"/>
      <c r="BX108" s="9"/>
      <c r="BY108" s="10"/>
      <c r="BZ108" s="8"/>
      <c r="CA108" s="9"/>
      <c r="CB108" s="9"/>
      <c r="CC108" s="10"/>
      <c r="CD108" s="8"/>
      <c r="CE108" s="9"/>
      <c r="CF108" s="9"/>
      <c r="CG108" s="10"/>
      <c r="CH108" s="8"/>
      <c r="CI108" s="9"/>
      <c r="CJ108" s="9"/>
      <c r="CK108" s="10"/>
      <c r="CL108" s="8"/>
      <c r="CM108" s="9"/>
      <c r="CN108" s="9"/>
      <c r="CO108" s="10"/>
      <c r="CP108" s="8"/>
      <c r="CQ108" s="9"/>
      <c r="CR108" s="9"/>
      <c r="CS108" s="10"/>
      <c r="CT108" s="8"/>
      <c r="CU108" s="9"/>
      <c r="CV108" s="9"/>
      <c r="CW108" s="9"/>
      <c r="CX108" s="386"/>
      <c r="CY108" s="387"/>
      <c r="CZ108" s="387"/>
      <c r="DA108" s="388"/>
      <c r="DB108" s="8"/>
      <c r="DC108" s="9"/>
      <c r="DD108" s="9"/>
      <c r="DE108" s="10"/>
      <c r="DF108" s="8"/>
      <c r="DG108" s="9"/>
      <c r="DH108" s="9"/>
      <c r="DI108" s="10"/>
      <c r="DJ108" s="8"/>
      <c r="DK108" s="9"/>
      <c r="DL108" s="9"/>
      <c r="DM108" s="10"/>
      <c r="DN108" s="8"/>
      <c r="DO108" s="9"/>
      <c r="DP108" s="9"/>
      <c r="DQ108" s="10"/>
      <c r="DR108" s="8"/>
      <c r="DS108" s="9"/>
      <c r="DT108" s="9"/>
      <c r="DU108" s="10"/>
      <c r="DV108" s="8"/>
      <c r="DW108" s="9"/>
      <c r="DX108" s="9"/>
      <c r="DY108" s="10"/>
      <c r="DZ108" s="8"/>
      <c r="EA108" s="9"/>
      <c r="EB108" s="9"/>
      <c r="EC108" s="10"/>
      <c r="ED108" s="8"/>
      <c r="EE108" s="9"/>
      <c r="EF108" s="9"/>
      <c r="EG108" s="10"/>
    </row>
    <row r="109" spans="1:137" x14ac:dyDescent="0.3">
      <c r="A109" s="475"/>
      <c r="B109" s="434"/>
      <c r="C109" s="478"/>
      <c r="D109" s="108" t="s">
        <v>125</v>
      </c>
      <c r="E109" s="30" t="s">
        <v>78</v>
      </c>
      <c r="F109" s="438" t="s">
        <v>38</v>
      </c>
      <c r="G109" s="440" t="s">
        <v>101</v>
      </c>
      <c r="H109" s="438" t="s">
        <v>38</v>
      </c>
      <c r="I109" s="440" t="s">
        <v>101</v>
      </c>
      <c r="J109" s="438" t="s">
        <v>38</v>
      </c>
      <c r="K109" s="440" t="s">
        <v>101</v>
      </c>
      <c r="L109" s="438" t="s">
        <v>38</v>
      </c>
      <c r="M109" s="440" t="s">
        <v>101</v>
      </c>
      <c r="N109" s="438" t="s">
        <v>38</v>
      </c>
      <c r="O109" s="440" t="s">
        <v>101</v>
      </c>
      <c r="P109" s="438" t="s">
        <v>38</v>
      </c>
      <c r="Q109" s="440" t="s">
        <v>101</v>
      </c>
      <c r="R109" s="438" t="s">
        <v>38</v>
      </c>
      <c r="S109" s="440" t="s">
        <v>101</v>
      </c>
      <c r="T109" s="438" t="s">
        <v>38</v>
      </c>
      <c r="U109" s="440" t="s">
        <v>101</v>
      </c>
      <c r="V109" s="102"/>
      <c r="W109" s="14"/>
      <c r="X109" s="14"/>
      <c r="Y109" s="15">
        <f>V109+(W109*48)+(X109*48)</f>
        <v>0</v>
      </c>
      <c r="Z109" s="103" t="s">
        <v>313</v>
      </c>
      <c r="AA109" s="14" t="s">
        <v>313</v>
      </c>
      <c r="AB109" s="14" t="s">
        <v>313</v>
      </c>
      <c r="AC109" s="15" t="e">
        <f>Z109+(AA109*48)+(AB109*48)</f>
        <v>#VALUE!</v>
      </c>
      <c r="AD109" s="102"/>
      <c r="AE109" s="14"/>
      <c r="AF109" s="14"/>
      <c r="AG109" s="15">
        <f>AD109+(AE109*48)+(AF109*48)</f>
        <v>0</v>
      </c>
      <c r="AH109" s="102"/>
      <c r="AI109" s="14"/>
      <c r="AJ109" s="14"/>
      <c r="AK109" s="15">
        <f>AH109+(AI109*48)+(AJ109*48)</f>
        <v>0</v>
      </c>
      <c r="AL109" s="245" t="s">
        <v>313</v>
      </c>
      <c r="AM109" s="245" t="s">
        <v>313</v>
      </c>
      <c r="AN109" s="245" t="s">
        <v>313</v>
      </c>
      <c r="AO109" s="15" t="e">
        <f>AL109+(AM109*48)+(AN109*48)</f>
        <v>#VALUE!</v>
      </c>
      <c r="AP109" s="227"/>
      <c r="AQ109" s="25"/>
      <c r="AR109" s="22"/>
      <c r="AS109" s="15">
        <f>AP109+(AQ109*48)+(AR109*48)</f>
        <v>0</v>
      </c>
      <c r="AT109" s="25" t="s">
        <v>313</v>
      </c>
      <c r="AU109" s="14" t="s">
        <v>313</v>
      </c>
      <c r="AV109" s="14" t="s">
        <v>313</v>
      </c>
      <c r="AW109" s="15" t="e">
        <f>AT109+(AU109*48)+(AV109*48)</f>
        <v>#VALUE!</v>
      </c>
      <c r="AX109" s="227"/>
      <c r="AY109" s="25"/>
      <c r="AZ109" s="22"/>
      <c r="BA109" s="15">
        <f>AX109+(AY109*48)+(AZ109*48)</f>
        <v>0</v>
      </c>
      <c r="BB109" s="245" t="s">
        <v>313</v>
      </c>
      <c r="BC109" s="245" t="s">
        <v>313</v>
      </c>
      <c r="BD109" s="245" t="s">
        <v>313</v>
      </c>
      <c r="BE109" s="15" t="e">
        <f>BB109+(BC109*48)+(BD109*48)</f>
        <v>#VALUE!</v>
      </c>
      <c r="BF109" s="16"/>
      <c r="BG109" s="17"/>
      <c r="BH109" s="17"/>
      <c r="BI109" s="15">
        <f>BF109+(BG109*48)+(BH109*48)</f>
        <v>0</v>
      </c>
      <c r="BJ109" s="241" t="s">
        <v>313</v>
      </c>
      <c r="BK109" s="14" t="s">
        <v>313</v>
      </c>
      <c r="BL109" s="14" t="s">
        <v>313</v>
      </c>
      <c r="BM109" s="15" t="e">
        <f>BJ109+(BK109*48)+(BL109*48)</f>
        <v>#VALUE!</v>
      </c>
      <c r="BN109" s="16"/>
      <c r="BO109" s="17"/>
      <c r="BP109" s="17"/>
      <c r="BQ109" s="15">
        <f>BN109+(BO109*48)+(BP109*48)</f>
        <v>0</v>
      </c>
      <c r="BR109" s="245" t="s">
        <v>313</v>
      </c>
      <c r="BS109" s="245" t="s">
        <v>313</v>
      </c>
      <c r="BT109" s="245" t="s">
        <v>313</v>
      </c>
      <c r="BU109" s="15" t="e">
        <f>BR109+(BS109*48)+(BT109*48)</f>
        <v>#VALUE!</v>
      </c>
      <c r="BV109" s="16"/>
      <c r="BW109" s="17"/>
      <c r="BX109" s="17"/>
      <c r="BY109" s="15">
        <f>BV109+(BW109*48)+(BX109*48)</f>
        <v>0</v>
      </c>
      <c r="BZ109" s="103" t="s">
        <v>313</v>
      </c>
      <c r="CA109" s="14" t="s">
        <v>313</v>
      </c>
      <c r="CB109" s="14" t="s">
        <v>313</v>
      </c>
      <c r="CC109" s="15" t="e">
        <f>BZ109+(CA109*48)+(CB109*48)</f>
        <v>#VALUE!</v>
      </c>
      <c r="CD109" s="16"/>
      <c r="CE109" s="17"/>
      <c r="CF109" s="17"/>
      <c r="CG109" s="15">
        <f>CD109+(CE109*48)+(CF109*48)</f>
        <v>0</v>
      </c>
      <c r="CH109" s="245" t="s">
        <v>313</v>
      </c>
      <c r="CI109" s="245" t="s">
        <v>313</v>
      </c>
      <c r="CJ109" s="245" t="s">
        <v>313</v>
      </c>
      <c r="CK109" s="15" t="e">
        <f>CH109+(CI109*48)+(CJ109*48)</f>
        <v>#VALUE!</v>
      </c>
      <c r="CL109" s="16"/>
      <c r="CM109" s="17"/>
      <c r="CN109" s="17"/>
      <c r="CO109" s="15">
        <f>CL109+(CM109*48)+(CN109*48)</f>
        <v>0</v>
      </c>
      <c r="CP109" s="16"/>
      <c r="CQ109" s="17"/>
      <c r="CR109" s="18"/>
      <c r="CS109" s="15">
        <f>CP109+(CQ109*48)+(CR109*48)</f>
        <v>0</v>
      </c>
      <c r="CT109" s="16"/>
      <c r="CU109" s="17"/>
      <c r="CV109" s="18"/>
      <c r="CW109" s="21">
        <f>CT109+(CU109*48)+(CV109*48)</f>
        <v>0</v>
      </c>
      <c r="CX109" s="406" t="s">
        <v>313</v>
      </c>
      <c r="CY109" s="391" t="s">
        <v>313</v>
      </c>
      <c r="CZ109" s="391" t="s">
        <v>313</v>
      </c>
      <c r="DA109" s="392" t="e">
        <f>CX109+(CY109*48)+(CZ109*48)</f>
        <v>#VALUE!</v>
      </c>
      <c r="DB109" s="16"/>
      <c r="DC109" s="17"/>
      <c r="DD109" s="18"/>
      <c r="DE109" s="15">
        <f>DB109+(DC109*48)+(DD109*48)</f>
        <v>0</v>
      </c>
      <c r="DF109" s="16"/>
      <c r="DG109" s="17"/>
      <c r="DH109" s="18"/>
      <c r="DI109" s="15">
        <f>DF109+(DG109*48)+(DH109*48)</f>
        <v>0</v>
      </c>
      <c r="DJ109" s="245" t="s">
        <v>313</v>
      </c>
      <c r="DK109" s="245" t="s">
        <v>313</v>
      </c>
      <c r="DL109" s="245" t="s">
        <v>313</v>
      </c>
      <c r="DM109" s="15" t="e">
        <f>DJ109+(DK109*48)+(DL109*48)</f>
        <v>#VALUE!</v>
      </c>
      <c r="DN109" s="19"/>
      <c r="DO109" s="20"/>
      <c r="DP109" s="20"/>
      <c r="DQ109" s="15">
        <f>DN109+(DO109*48)+(DP109*48)</f>
        <v>0</v>
      </c>
      <c r="DR109" s="103" t="s">
        <v>313</v>
      </c>
      <c r="DS109" s="14" t="s">
        <v>313</v>
      </c>
      <c r="DT109" s="14" t="s">
        <v>313</v>
      </c>
      <c r="DU109" s="15" t="e">
        <f>DR109+(DS109*48)+(DT109*48)</f>
        <v>#VALUE!</v>
      </c>
      <c r="DV109" s="19"/>
      <c r="DW109" s="20"/>
      <c r="DX109" s="20"/>
      <c r="DY109" s="15">
        <f>DV109+(DW109*48)+(DX109*48)</f>
        <v>0</v>
      </c>
      <c r="DZ109" s="245" t="s">
        <v>313</v>
      </c>
      <c r="EA109" s="245" t="s">
        <v>313</v>
      </c>
      <c r="EB109" s="245" t="s">
        <v>313</v>
      </c>
      <c r="EC109" s="15" t="e">
        <f>DZ109+(EA109*48)+(EB109*48)</f>
        <v>#VALUE!</v>
      </c>
      <c r="ED109" s="100"/>
      <c r="EE109" s="18"/>
      <c r="EF109" s="18"/>
      <c r="EG109" s="15">
        <f>ED109+(EE109*48)+(EF109*48)</f>
        <v>0</v>
      </c>
    </row>
    <row r="110" spans="1:137" x14ac:dyDescent="0.3">
      <c r="A110" s="475"/>
      <c r="B110" s="434"/>
      <c r="C110" s="478"/>
      <c r="D110" s="108" t="s">
        <v>126</v>
      </c>
      <c r="E110" s="285" t="s">
        <v>4</v>
      </c>
      <c r="F110" s="439"/>
      <c r="G110" s="441"/>
      <c r="H110" s="439"/>
      <c r="I110" s="441"/>
      <c r="J110" s="439"/>
      <c r="K110" s="441"/>
      <c r="L110" s="439"/>
      <c r="M110" s="441"/>
      <c r="N110" s="439"/>
      <c r="O110" s="441"/>
      <c r="P110" s="439"/>
      <c r="Q110" s="441"/>
      <c r="R110" s="439"/>
      <c r="S110" s="441"/>
      <c r="T110" s="439"/>
      <c r="U110" s="441"/>
      <c r="V110" s="102"/>
      <c r="W110" s="14"/>
      <c r="X110" s="14"/>
      <c r="Y110" s="15">
        <f>V110+(W110*48)+(X110*48)</f>
        <v>0</v>
      </c>
      <c r="Z110" s="102" t="s">
        <v>313</v>
      </c>
      <c r="AA110" s="14" t="s">
        <v>313</v>
      </c>
      <c r="AB110" s="14" t="s">
        <v>313</v>
      </c>
      <c r="AC110" s="15" t="e">
        <f>Z110+(AA110*48)+(AB110*48)</f>
        <v>#VALUE!</v>
      </c>
      <c r="AD110" s="102"/>
      <c r="AE110" s="14"/>
      <c r="AF110" s="14"/>
      <c r="AG110" s="15">
        <f>AD110+(AE110*48)+(AF110*48)</f>
        <v>0</v>
      </c>
      <c r="AH110" s="102"/>
      <c r="AI110" s="14"/>
      <c r="AJ110" s="14"/>
      <c r="AK110" s="15">
        <f>AH110+(AI110*48)+(AJ110*48)</f>
        <v>0</v>
      </c>
      <c r="AL110" s="245" t="s">
        <v>313</v>
      </c>
      <c r="AM110" s="245" t="s">
        <v>313</v>
      </c>
      <c r="AN110" s="245" t="s">
        <v>313</v>
      </c>
      <c r="AO110" s="15" t="e">
        <f>AL110+(AM110*48)+(AN110*48)</f>
        <v>#VALUE!</v>
      </c>
      <c r="AP110" s="227"/>
      <c r="AQ110" s="14"/>
      <c r="AR110" s="22"/>
      <c r="AS110" s="15">
        <f>AP110+(AQ110*48)+(AR110*48)</f>
        <v>0</v>
      </c>
      <c r="AT110" s="14" t="s">
        <v>313</v>
      </c>
      <c r="AU110" s="14" t="s">
        <v>313</v>
      </c>
      <c r="AV110" s="14" t="s">
        <v>313</v>
      </c>
      <c r="AW110" s="15" t="e">
        <f>AT110+(AU110*48)+(AV110*48)</f>
        <v>#VALUE!</v>
      </c>
      <c r="AX110" s="227"/>
      <c r="AY110" s="14"/>
      <c r="AZ110" s="22"/>
      <c r="BA110" s="15">
        <f>AX110+(AY110*48)+(AZ110*48)</f>
        <v>0</v>
      </c>
      <c r="BB110" s="245" t="s">
        <v>313</v>
      </c>
      <c r="BC110" s="245" t="s">
        <v>313</v>
      </c>
      <c r="BD110" s="245" t="s">
        <v>313</v>
      </c>
      <c r="BE110" s="15" t="e">
        <f>BB110+(BC110*48)+(BD110*48)</f>
        <v>#VALUE!</v>
      </c>
      <c r="BF110" s="16"/>
      <c r="BG110" s="17"/>
      <c r="BH110" s="17"/>
      <c r="BI110" s="15">
        <f>BF110+(BG110*48)+(BH110*48)</f>
        <v>0</v>
      </c>
      <c r="BJ110" s="241" t="s">
        <v>313</v>
      </c>
      <c r="BK110" s="14" t="s">
        <v>313</v>
      </c>
      <c r="BL110" s="14" t="s">
        <v>313</v>
      </c>
      <c r="BM110" s="15" t="e">
        <f>BJ110+(BK110*48)+(BL110*48)</f>
        <v>#VALUE!</v>
      </c>
      <c r="BN110" s="16"/>
      <c r="BO110" s="17"/>
      <c r="BP110" s="17"/>
      <c r="BQ110" s="15">
        <f>BN110+(BO110*48)+(BP110*48)</f>
        <v>0</v>
      </c>
      <c r="BR110" s="245" t="s">
        <v>313</v>
      </c>
      <c r="BS110" s="245" t="s">
        <v>313</v>
      </c>
      <c r="BT110" s="245" t="s">
        <v>313</v>
      </c>
      <c r="BU110" s="15" t="e">
        <f>BR110+(BS110*48)+(BT110*48)</f>
        <v>#VALUE!</v>
      </c>
      <c r="BV110" s="16"/>
      <c r="BW110" s="17"/>
      <c r="BX110" s="17"/>
      <c r="BY110" s="15">
        <f>BV110+(BW110*48)+(BX110*48)</f>
        <v>0</v>
      </c>
      <c r="BZ110" s="102" t="s">
        <v>313</v>
      </c>
      <c r="CA110" s="14" t="s">
        <v>313</v>
      </c>
      <c r="CB110" s="14" t="s">
        <v>313</v>
      </c>
      <c r="CC110" s="15" t="e">
        <f>BZ110+(CA110*48)+(CB110*48)</f>
        <v>#VALUE!</v>
      </c>
      <c r="CD110" s="16"/>
      <c r="CE110" s="17"/>
      <c r="CF110" s="17"/>
      <c r="CG110" s="15">
        <f>CD110+(CE110*48)+(CF110*48)</f>
        <v>0</v>
      </c>
      <c r="CH110" s="245" t="s">
        <v>313</v>
      </c>
      <c r="CI110" s="245" t="s">
        <v>313</v>
      </c>
      <c r="CJ110" s="245" t="s">
        <v>313</v>
      </c>
      <c r="CK110" s="15" t="e">
        <f>CH110+(CI110*48)+(CJ110*48)</f>
        <v>#VALUE!</v>
      </c>
      <c r="CL110" s="16"/>
      <c r="CM110" s="17"/>
      <c r="CN110" s="17"/>
      <c r="CO110" s="15">
        <f>CL110+(CM110*48)+(CN110*48)</f>
        <v>0</v>
      </c>
      <c r="CP110" s="16"/>
      <c r="CQ110" s="17"/>
      <c r="CR110" s="18"/>
      <c r="CS110" s="15">
        <f>CP110+(CQ110*48)+(CR110*48)</f>
        <v>0</v>
      </c>
      <c r="CT110" s="16"/>
      <c r="CU110" s="17"/>
      <c r="CV110" s="18"/>
      <c r="CW110" s="21">
        <f>CT110+(CU110*48)+(CV110*48)</f>
        <v>0</v>
      </c>
      <c r="CX110" s="405" t="s">
        <v>313</v>
      </c>
      <c r="CY110" s="391" t="s">
        <v>313</v>
      </c>
      <c r="CZ110" s="391" t="s">
        <v>313</v>
      </c>
      <c r="DA110" s="392" t="e">
        <f>CX110+(CY110*48)+(CZ110*48)</f>
        <v>#VALUE!</v>
      </c>
      <c r="DB110" s="16"/>
      <c r="DC110" s="17"/>
      <c r="DD110" s="18"/>
      <c r="DE110" s="15">
        <f>DB110+(DC110*48)+(DD110*48)</f>
        <v>0</v>
      </c>
      <c r="DF110" s="16"/>
      <c r="DG110" s="17"/>
      <c r="DH110" s="18"/>
      <c r="DI110" s="15">
        <f>DF110+(DG110*48)+(DH110*48)</f>
        <v>0</v>
      </c>
      <c r="DJ110" s="245" t="s">
        <v>313</v>
      </c>
      <c r="DK110" s="245" t="s">
        <v>313</v>
      </c>
      <c r="DL110" s="245" t="s">
        <v>313</v>
      </c>
      <c r="DM110" s="15" t="e">
        <f>DJ110+(DK110*48)+(DL110*48)</f>
        <v>#VALUE!</v>
      </c>
      <c r="DN110" s="19"/>
      <c r="DO110" s="20"/>
      <c r="DP110" s="20"/>
      <c r="DQ110" s="15">
        <f>DN110+(DO110*48)+(DP110*48)</f>
        <v>0</v>
      </c>
      <c r="DR110" s="102" t="s">
        <v>313</v>
      </c>
      <c r="DS110" s="14" t="s">
        <v>313</v>
      </c>
      <c r="DT110" s="14" t="s">
        <v>313</v>
      </c>
      <c r="DU110" s="15" t="e">
        <f>DR110+(DS110*48)+(DT110*48)</f>
        <v>#VALUE!</v>
      </c>
      <c r="DV110" s="19"/>
      <c r="DW110" s="20"/>
      <c r="DX110" s="20"/>
      <c r="DY110" s="15">
        <f>DV110+(DW110*48)+(DX110*48)</f>
        <v>0</v>
      </c>
      <c r="DZ110" s="245" t="s">
        <v>313</v>
      </c>
      <c r="EA110" s="245" t="s">
        <v>313</v>
      </c>
      <c r="EB110" s="245" t="s">
        <v>313</v>
      </c>
      <c r="EC110" s="15" t="e">
        <f>DZ110+(EA110*48)+(EB110*48)</f>
        <v>#VALUE!</v>
      </c>
      <c r="ED110" s="100"/>
      <c r="EE110" s="18"/>
      <c r="EF110" s="18"/>
      <c r="EG110" s="15">
        <f>ED110+(EE110*48)+(EF110*48)</f>
        <v>0</v>
      </c>
    </row>
    <row r="111" spans="1:137" x14ac:dyDescent="0.3">
      <c r="A111" s="475"/>
      <c r="B111" s="434"/>
      <c r="C111" s="478"/>
      <c r="D111" s="108" t="s">
        <v>127</v>
      </c>
      <c r="E111" s="285" t="s">
        <v>5</v>
      </c>
      <c r="F111" s="439"/>
      <c r="G111" s="441"/>
      <c r="H111" s="439"/>
      <c r="I111" s="441"/>
      <c r="J111" s="439"/>
      <c r="K111" s="441"/>
      <c r="L111" s="439"/>
      <c r="M111" s="441"/>
      <c r="N111" s="439"/>
      <c r="O111" s="441"/>
      <c r="P111" s="439"/>
      <c r="Q111" s="441"/>
      <c r="R111" s="439"/>
      <c r="S111" s="441"/>
      <c r="T111" s="439"/>
      <c r="U111" s="441"/>
      <c r="V111" s="102"/>
      <c r="W111" s="14"/>
      <c r="X111" s="14"/>
      <c r="Y111" s="15">
        <f>V111+(W111*48)+(X111*48)</f>
        <v>0</v>
      </c>
      <c r="Z111" s="102" t="s">
        <v>313</v>
      </c>
      <c r="AA111" s="14" t="s">
        <v>313</v>
      </c>
      <c r="AB111" s="14" t="s">
        <v>313</v>
      </c>
      <c r="AC111" s="15" t="e">
        <f>Z111+(AA111*48)+(AB111*48)</f>
        <v>#VALUE!</v>
      </c>
      <c r="AD111" s="102"/>
      <c r="AE111" s="14"/>
      <c r="AF111" s="14"/>
      <c r="AG111" s="15">
        <f>AD111+(AE111*48)+(AF111*48)</f>
        <v>0</v>
      </c>
      <c r="AH111" s="102"/>
      <c r="AI111" s="14"/>
      <c r="AJ111" s="14"/>
      <c r="AK111" s="15">
        <f>AH111+(AI111*48)+(AJ111*48)</f>
        <v>0</v>
      </c>
      <c r="AL111" s="245" t="s">
        <v>313</v>
      </c>
      <c r="AM111" s="245" t="s">
        <v>313</v>
      </c>
      <c r="AN111" s="245" t="s">
        <v>313</v>
      </c>
      <c r="AO111" s="15" t="e">
        <f>AL111+(AM111*48)+(AN111*48)</f>
        <v>#VALUE!</v>
      </c>
      <c r="AP111" s="227"/>
      <c r="AQ111" s="14"/>
      <c r="AR111" s="22"/>
      <c r="AS111" s="15">
        <f>AP111+(AQ111*48)+(AR111*48)</f>
        <v>0</v>
      </c>
      <c r="AT111" s="14" t="s">
        <v>313</v>
      </c>
      <c r="AU111" s="14" t="s">
        <v>313</v>
      </c>
      <c r="AV111" s="14" t="s">
        <v>313</v>
      </c>
      <c r="AW111" s="15" t="e">
        <f>AT111+(AU111*48)+(AV111*48)</f>
        <v>#VALUE!</v>
      </c>
      <c r="AX111" s="227"/>
      <c r="AY111" s="14"/>
      <c r="AZ111" s="22"/>
      <c r="BA111" s="15">
        <f>AX111+(AY111*48)+(AZ111*48)</f>
        <v>0</v>
      </c>
      <c r="BB111" s="245" t="s">
        <v>313</v>
      </c>
      <c r="BC111" s="245" t="s">
        <v>313</v>
      </c>
      <c r="BD111" s="245" t="s">
        <v>313</v>
      </c>
      <c r="BE111" s="15" t="e">
        <f>BB111+(BC111*48)+(BD111*48)</f>
        <v>#VALUE!</v>
      </c>
      <c r="BF111" s="16"/>
      <c r="BG111" s="17"/>
      <c r="BH111" s="17"/>
      <c r="BI111" s="15">
        <f>BF111+(BG111*48)+(BH111*48)</f>
        <v>0</v>
      </c>
      <c r="BJ111" s="241" t="s">
        <v>313</v>
      </c>
      <c r="BK111" s="14" t="s">
        <v>313</v>
      </c>
      <c r="BL111" s="14" t="s">
        <v>313</v>
      </c>
      <c r="BM111" s="15" t="e">
        <f>BJ111+(BK111*48)+(BL111*48)</f>
        <v>#VALUE!</v>
      </c>
      <c r="BN111" s="16"/>
      <c r="BO111" s="17"/>
      <c r="BP111" s="17"/>
      <c r="BQ111" s="15">
        <f>BN111+(BO111*48)+(BP111*48)</f>
        <v>0</v>
      </c>
      <c r="BR111" s="245" t="s">
        <v>313</v>
      </c>
      <c r="BS111" s="245" t="s">
        <v>313</v>
      </c>
      <c r="BT111" s="245" t="s">
        <v>313</v>
      </c>
      <c r="BU111" s="15" t="e">
        <f>BR111+(BS111*48)+(BT111*48)</f>
        <v>#VALUE!</v>
      </c>
      <c r="BV111" s="16"/>
      <c r="BW111" s="17"/>
      <c r="BX111" s="17"/>
      <c r="BY111" s="15">
        <f>BV111+(BW111*48)+(BX111*48)</f>
        <v>0</v>
      </c>
      <c r="BZ111" s="102" t="s">
        <v>313</v>
      </c>
      <c r="CA111" s="14" t="s">
        <v>313</v>
      </c>
      <c r="CB111" s="14" t="s">
        <v>313</v>
      </c>
      <c r="CC111" s="15" t="e">
        <f>BZ111+(CA111*48)+(CB111*48)</f>
        <v>#VALUE!</v>
      </c>
      <c r="CD111" s="16"/>
      <c r="CE111" s="17"/>
      <c r="CF111" s="17"/>
      <c r="CG111" s="15">
        <f>CD111+(CE111*48)+(CF111*48)</f>
        <v>0</v>
      </c>
      <c r="CH111" s="245" t="s">
        <v>313</v>
      </c>
      <c r="CI111" s="245" t="s">
        <v>313</v>
      </c>
      <c r="CJ111" s="245" t="s">
        <v>313</v>
      </c>
      <c r="CK111" s="15" t="e">
        <f>CH111+(CI111*48)+(CJ111*48)</f>
        <v>#VALUE!</v>
      </c>
      <c r="CL111" s="16"/>
      <c r="CM111" s="17"/>
      <c r="CN111" s="17"/>
      <c r="CO111" s="15">
        <f>CL111+(CM111*48)+(CN111*48)</f>
        <v>0</v>
      </c>
      <c r="CP111" s="16"/>
      <c r="CQ111" s="17"/>
      <c r="CR111" s="18"/>
      <c r="CS111" s="15">
        <f>CP111+(CQ111*48)+(CR111*48)</f>
        <v>0</v>
      </c>
      <c r="CT111" s="16"/>
      <c r="CU111" s="17"/>
      <c r="CV111" s="18"/>
      <c r="CW111" s="21">
        <f>CT111+(CU111*48)+(CV111*48)</f>
        <v>0</v>
      </c>
      <c r="CX111" s="405" t="s">
        <v>313</v>
      </c>
      <c r="CY111" s="391" t="s">
        <v>313</v>
      </c>
      <c r="CZ111" s="391" t="s">
        <v>313</v>
      </c>
      <c r="DA111" s="392" t="e">
        <f>CX111+(CY111*48)+(CZ111*48)</f>
        <v>#VALUE!</v>
      </c>
      <c r="DB111" s="16"/>
      <c r="DC111" s="17"/>
      <c r="DD111" s="18"/>
      <c r="DE111" s="15">
        <f>DB111+(DC111*48)+(DD111*48)</f>
        <v>0</v>
      </c>
      <c r="DF111" s="16"/>
      <c r="DG111" s="17"/>
      <c r="DH111" s="18"/>
      <c r="DI111" s="15">
        <f>DF111+(DG111*48)+(DH111*48)</f>
        <v>0</v>
      </c>
      <c r="DJ111" s="245" t="s">
        <v>313</v>
      </c>
      <c r="DK111" s="245" t="s">
        <v>313</v>
      </c>
      <c r="DL111" s="245" t="s">
        <v>313</v>
      </c>
      <c r="DM111" s="15" t="e">
        <f>DJ111+(DK111*48)+(DL111*48)</f>
        <v>#VALUE!</v>
      </c>
      <c r="DN111" s="19"/>
      <c r="DO111" s="20"/>
      <c r="DP111" s="20"/>
      <c r="DQ111" s="15">
        <f>DN111+(DO111*48)+(DP111*48)</f>
        <v>0</v>
      </c>
      <c r="DR111" s="102" t="s">
        <v>313</v>
      </c>
      <c r="DS111" s="14" t="s">
        <v>313</v>
      </c>
      <c r="DT111" s="14" t="s">
        <v>313</v>
      </c>
      <c r="DU111" s="15" t="e">
        <f>DR111+(DS111*48)+(DT111*48)</f>
        <v>#VALUE!</v>
      </c>
      <c r="DV111" s="19"/>
      <c r="DW111" s="20"/>
      <c r="DX111" s="20"/>
      <c r="DY111" s="15">
        <f>DV111+(DW111*48)+(DX111*48)</f>
        <v>0</v>
      </c>
      <c r="DZ111" s="245" t="s">
        <v>313</v>
      </c>
      <c r="EA111" s="245" t="s">
        <v>313</v>
      </c>
      <c r="EB111" s="245" t="s">
        <v>313</v>
      </c>
      <c r="EC111" s="15" t="e">
        <f>DZ111+(EA111*48)+(EB111*48)</f>
        <v>#VALUE!</v>
      </c>
      <c r="ED111" s="100"/>
      <c r="EE111" s="18"/>
      <c r="EF111" s="18"/>
      <c r="EG111" s="15">
        <f>ED111+(EE111*48)+(EF111*48)</f>
        <v>0</v>
      </c>
    </row>
    <row r="112" spans="1:137" x14ac:dyDescent="0.3">
      <c r="A112" s="475"/>
      <c r="B112" s="434"/>
      <c r="C112" s="478"/>
      <c r="D112" s="108" t="s">
        <v>128</v>
      </c>
      <c r="E112" s="285" t="s">
        <v>6</v>
      </c>
      <c r="F112" s="439"/>
      <c r="G112" s="441"/>
      <c r="H112" s="439"/>
      <c r="I112" s="441"/>
      <c r="J112" s="439"/>
      <c r="K112" s="441"/>
      <c r="L112" s="439"/>
      <c r="M112" s="441"/>
      <c r="N112" s="439"/>
      <c r="O112" s="441"/>
      <c r="P112" s="439"/>
      <c r="Q112" s="441"/>
      <c r="R112" s="439"/>
      <c r="S112" s="441"/>
      <c r="T112" s="439"/>
      <c r="U112" s="441"/>
      <c r="V112" s="102"/>
      <c r="W112" s="14"/>
      <c r="X112" s="14"/>
      <c r="Y112" s="15">
        <f>V112+(W112*48)+(X112*48)</f>
        <v>0</v>
      </c>
      <c r="Z112" s="102" t="s">
        <v>313</v>
      </c>
      <c r="AA112" s="14" t="s">
        <v>313</v>
      </c>
      <c r="AB112" s="14" t="s">
        <v>313</v>
      </c>
      <c r="AC112" s="15" t="e">
        <f>Z112+(AA112*48)+(AB112*48)</f>
        <v>#VALUE!</v>
      </c>
      <c r="AD112" s="102"/>
      <c r="AE112" s="14"/>
      <c r="AF112" s="14"/>
      <c r="AG112" s="15">
        <f>AD112+(AE112*48)+(AF112*48)</f>
        <v>0</v>
      </c>
      <c r="AH112" s="102"/>
      <c r="AI112" s="14"/>
      <c r="AJ112" s="14"/>
      <c r="AK112" s="15">
        <f>AH112+(AI112*48)+(AJ112*48)</f>
        <v>0</v>
      </c>
      <c r="AL112" s="245" t="s">
        <v>313</v>
      </c>
      <c r="AM112" s="245" t="s">
        <v>313</v>
      </c>
      <c r="AN112" s="245" t="s">
        <v>313</v>
      </c>
      <c r="AO112" s="15" t="e">
        <f>AL112+(AM112*48)+(AN112*48)</f>
        <v>#VALUE!</v>
      </c>
      <c r="AP112" s="227"/>
      <c r="AQ112" s="14"/>
      <c r="AR112" s="22"/>
      <c r="AS112" s="15">
        <f>AP112+(AQ112*48)+(AR112*48)</f>
        <v>0</v>
      </c>
      <c r="AT112" s="14" t="s">
        <v>313</v>
      </c>
      <c r="AU112" s="14" t="s">
        <v>313</v>
      </c>
      <c r="AV112" s="14" t="s">
        <v>313</v>
      </c>
      <c r="AW112" s="15" t="e">
        <f>AT112+(AU112*48)+(AV112*48)</f>
        <v>#VALUE!</v>
      </c>
      <c r="AX112" s="227"/>
      <c r="AY112" s="14"/>
      <c r="AZ112" s="22"/>
      <c r="BA112" s="15">
        <f>AX112+(AY112*48)+(AZ112*48)</f>
        <v>0</v>
      </c>
      <c r="BB112" s="245" t="s">
        <v>313</v>
      </c>
      <c r="BC112" s="245" t="s">
        <v>313</v>
      </c>
      <c r="BD112" s="245" t="s">
        <v>313</v>
      </c>
      <c r="BE112" s="15" t="e">
        <f>BB112+(BC112*48)+(BD112*48)</f>
        <v>#VALUE!</v>
      </c>
      <c r="BF112" s="16"/>
      <c r="BG112" s="17"/>
      <c r="BH112" s="17"/>
      <c r="BI112" s="15">
        <f>BF112+(BG112*48)+(BH112*48)</f>
        <v>0</v>
      </c>
      <c r="BJ112" s="241" t="s">
        <v>313</v>
      </c>
      <c r="BK112" s="14" t="s">
        <v>313</v>
      </c>
      <c r="BL112" s="14" t="s">
        <v>313</v>
      </c>
      <c r="BM112" s="15" t="e">
        <f>BJ112+(BK112*48)+(BL112*48)</f>
        <v>#VALUE!</v>
      </c>
      <c r="BN112" s="16"/>
      <c r="BO112" s="17"/>
      <c r="BP112" s="17"/>
      <c r="BQ112" s="15">
        <f>BN112+(BO112*48)+(BP112*48)</f>
        <v>0</v>
      </c>
      <c r="BR112" s="245" t="s">
        <v>313</v>
      </c>
      <c r="BS112" s="245" t="s">
        <v>313</v>
      </c>
      <c r="BT112" s="245" t="s">
        <v>313</v>
      </c>
      <c r="BU112" s="15" t="e">
        <f>BR112+(BS112*48)+(BT112*48)</f>
        <v>#VALUE!</v>
      </c>
      <c r="BV112" s="16"/>
      <c r="BW112" s="17"/>
      <c r="BX112" s="17"/>
      <c r="BY112" s="15">
        <f>BV112+(BW112*48)+(BX112*48)</f>
        <v>0</v>
      </c>
      <c r="BZ112" s="102" t="s">
        <v>313</v>
      </c>
      <c r="CA112" s="14" t="s">
        <v>313</v>
      </c>
      <c r="CB112" s="14" t="s">
        <v>313</v>
      </c>
      <c r="CC112" s="15" t="e">
        <f>BZ112+(CA112*48)+(CB112*48)</f>
        <v>#VALUE!</v>
      </c>
      <c r="CD112" s="16"/>
      <c r="CE112" s="17"/>
      <c r="CF112" s="17"/>
      <c r="CG112" s="15">
        <f>CD112+(CE112*48)+(CF112*48)</f>
        <v>0</v>
      </c>
      <c r="CH112" s="245" t="s">
        <v>313</v>
      </c>
      <c r="CI112" s="245" t="s">
        <v>313</v>
      </c>
      <c r="CJ112" s="245" t="s">
        <v>313</v>
      </c>
      <c r="CK112" s="15" t="e">
        <f>CH112+(CI112*48)+(CJ112*48)</f>
        <v>#VALUE!</v>
      </c>
      <c r="CL112" s="16"/>
      <c r="CM112" s="17"/>
      <c r="CN112" s="17"/>
      <c r="CO112" s="15">
        <f>CL112+(CM112*48)+(CN112*48)</f>
        <v>0</v>
      </c>
      <c r="CP112" s="16"/>
      <c r="CQ112" s="17"/>
      <c r="CR112" s="18"/>
      <c r="CS112" s="15">
        <f>CP112+(CQ112*48)+(CR112*48)</f>
        <v>0</v>
      </c>
      <c r="CT112" s="16"/>
      <c r="CU112" s="17"/>
      <c r="CV112" s="18"/>
      <c r="CW112" s="21">
        <f>CT112+(CU112*48)+(CV112*48)</f>
        <v>0</v>
      </c>
      <c r="CX112" s="405" t="s">
        <v>313</v>
      </c>
      <c r="CY112" s="391" t="s">
        <v>313</v>
      </c>
      <c r="CZ112" s="391" t="s">
        <v>313</v>
      </c>
      <c r="DA112" s="392" t="e">
        <f>CX112+(CY112*48)+(CZ112*48)</f>
        <v>#VALUE!</v>
      </c>
      <c r="DB112" s="16"/>
      <c r="DC112" s="17"/>
      <c r="DD112" s="18"/>
      <c r="DE112" s="15">
        <f>DB112+(DC112*48)+(DD112*48)</f>
        <v>0</v>
      </c>
      <c r="DF112" s="16"/>
      <c r="DG112" s="17"/>
      <c r="DH112" s="18"/>
      <c r="DI112" s="15">
        <f>DF112+(DG112*48)+(DH112*48)</f>
        <v>0</v>
      </c>
      <c r="DJ112" s="245" t="s">
        <v>313</v>
      </c>
      <c r="DK112" s="245" t="s">
        <v>313</v>
      </c>
      <c r="DL112" s="245" t="s">
        <v>313</v>
      </c>
      <c r="DM112" s="15" t="e">
        <f>DJ112+(DK112*48)+(DL112*48)</f>
        <v>#VALUE!</v>
      </c>
      <c r="DN112" s="19"/>
      <c r="DO112" s="20"/>
      <c r="DP112" s="20"/>
      <c r="DQ112" s="15">
        <f>DN112+(DO112*48)+(DP112*48)</f>
        <v>0</v>
      </c>
      <c r="DR112" s="102" t="s">
        <v>313</v>
      </c>
      <c r="DS112" s="14" t="s">
        <v>313</v>
      </c>
      <c r="DT112" s="14" t="s">
        <v>313</v>
      </c>
      <c r="DU112" s="15" t="e">
        <f>DR112+(DS112*48)+(DT112*48)</f>
        <v>#VALUE!</v>
      </c>
      <c r="DV112" s="19"/>
      <c r="DW112" s="20"/>
      <c r="DX112" s="20"/>
      <c r="DY112" s="15">
        <f>DV112+(DW112*48)+(DX112*48)</f>
        <v>0</v>
      </c>
      <c r="DZ112" s="245" t="s">
        <v>313</v>
      </c>
      <c r="EA112" s="245" t="s">
        <v>313</v>
      </c>
      <c r="EB112" s="245" t="s">
        <v>313</v>
      </c>
      <c r="EC112" s="15" t="e">
        <f>DZ112+(EA112*48)+(EB112*48)</f>
        <v>#VALUE!</v>
      </c>
      <c r="ED112" s="100"/>
      <c r="EE112" s="18"/>
      <c r="EF112" s="18"/>
      <c r="EG112" s="15">
        <f>ED112+(EE112*48)+(EF112*48)</f>
        <v>0</v>
      </c>
    </row>
    <row r="113" spans="1:137" x14ac:dyDescent="0.3">
      <c r="A113" s="475"/>
      <c r="B113" s="507" t="s">
        <v>317</v>
      </c>
      <c r="C113" s="478"/>
      <c r="D113" s="196" t="s">
        <v>129</v>
      </c>
      <c r="E113" s="285" t="s">
        <v>7</v>
      </c>
      <c r="F113" s="439"/>
      <c r="G113" s="441"/>
      <c r="H113" s="439"/>
      <c r="I113" s="441"/>
      <c r="J113" s="439"/>
      <c r="K113" s="441"/>
      <c r="L113" s="439"/>
      <c r="M113" s="441"/>
      <c r="N113" s="439"/>
      <c r="O113" s="441"/>
      <c r="P113" s="439"/>
      <c r="Q113" s="441"/>
      <c r="R113" s="439"/>
      <c r="S113" s="441"/>
      <c r="T113" s="439"/>
      <c r="U113" s="441"/>
      <c r="V113" s="103"/>
      <c r="W113" s="25"/>
      <c r="X113" s="25"/>
      <c r="Y113" s="98">
        <f>V113+(W113*48)+(X113*48)</f>
        <v>0</v>
      </c>
      <c r="Z113" s="242" t="s">
        <v>313</v>
      </c>
      <c r="AA113" s="42" t="s">
        <v>313</v>
      </c>
      <c r="AB113" s="42" t="s">
        <v>313</v>
      </c>
      <c r="AC113" s="98" t="e">
        <f>Z113+(AA113*48)+(AB113*48)</f>
        <v>#VALUE!</v>
      </c>
      <c r="AD113" s="103"/>
      <c r="AE113" s="25"/>
      <c r="AF113" s="25"/>
      <c r="AG113" s="98">
        <f>AD113+(AE113*48)+(AF113*48)</f>
        <v>0</v>
      </c>
      <c r="AH113" s="103"/>
      <c r="AI113" s="25"/>
      <c r="AJ113" s="25"/>
      <c r="AK113" s="98">
        <f>AH113+(AI113*48)+(AJ113*48)</f>
        <v>0</v>
      </c>
      <c r="AL113" s="245" t="s">
        <v>313</v>
      </c>
      <c r="AM113" s="245" t="s">
        <v>313</v>
      </c>
      <c r="AN113" s="245" t="s">
        <v>313</v>
      </c>
      <c r="AO113" s="98" t="e">
        <f>AL113+(AM113*48)+(AN113*48)</f>
        <v>#VALUE!</v>
      </c>
      <c r="AP113" s="228"/>
      <c r="AQ113" s="25"/>
      <c r="AR113" s="104"/>
      <c r="AS113" s="98">
        <f>AP113+(AQ113*48)+(AR113*48)</f>
        <v>0</v>
      </c>
      <c r="AT113" s="42" t="s">
        <v>313</v>
      </c>
      <c r="AU113" s="42" t="s">
        <v>313</v>
      </c>
      <c r="AV113" s="42" t="s">
        <v>313</v>
      </c>
      <c r="AW113" s="98" t="e">
        <f>AT113+(AU113*48)+(AV113*48)</f>
        <v>#VALUE!</v>
      </c>
      <c r="AX113" s="228"/>
      <c r="AY113" s="25"/>
      <c r="AZ113" s="104"/>
      <c r="BA113" s="98">
        <f>AX113+(AY113*48)+(AZ113*48)</f>
        <v>0</v>
      </c>
      <c r="BB113" s="245" t="s">
        <v>313</v>
      </c>
      <c r="BC113" s="245" t="s">
        <v>313</v>
      </c>
      <c r="BD113" s="245" t="s">
        <v>313</v>
      </c>
      <c r="BE113" s="98" t="e">
        <f>BB113+(BC113*48)+(BD113*48)</f>
        <v>#VALUE!</v>
      </c>
      <c r="BF113" s="100"/>
      <c r="BG113" s="18"/>
      <c r="BH113" s="18"/>
      <c r="BI113" s="98">
        <f>BF113+(BG113*48)+(BH113*48)</f>
        <v>0</v>
      </c>
      <c r="BJ113" s="241" t="s">
        <v>313</v>
      </c>
      <c r="BK113" s="14" t="s">
        <v>313</v>
      </c>
      <c r="BL113" s="14" t="s">
        <v>313</v>
      </c>
      <c r="BM113" s="98" t="e">
        <f>BJ113+(BK113*48)+(BL113*48)</f>
        <v>#VALUE!</v>
      </c>
      <c r="BN113" s="100"/>
      <c r="BO113" s="18"/>
      <c r="BP113" s="18"/>
      <c r="BQ113" s="98">
        <f>BN113+(BO113*48)+(BP113*48)</f>
        <v>0</v>
      </c>
      <c r="BR113" s="245" t="s">
        <v>313</v>
      </c>
      <c r="BS113" s="245" t="s">
        <v>313</v>
      </c>
      <c r="BT113" s="245" t="s">
        <v>313</v>
      </c>
      <c r="BU113" s="98" t="e">
        <f>BR113+(BS113*48)+(BT113*48)</f>
        <v>#VALUE!</v>
      </c>
      <c r="BV113" s="100"/>
      <c r="BW113" s="18"/>
      <c r="BX113" s="18"/>
      <c r="BY113" s="98">
        <f>BV113+(BW113*48)+(BX113*48)</f>
        <v>0</v>
      </c>
      <c r="BZ113" s="242" t="s">
        <v>313</v>
      </c>
      <c r="CA113" s="42" t="s">
        <v>313</v>
      </c>
      <c r="CB113" s="42" t="s">
        <v>313</v>
      </c>
      <c r="CC113" s="98" t="e">
        <f>BZ113+(CA113*48)+(CB113*48)</f>
        <v>#VALUE!</v>
      </c>
      <c r="CD113" s="100"/>
      <c r="CE113" s="18"/>
      <c r="CF113" s="18"/>
      <c r="CG113" s="98">
        <f>CD113+(CE113*48)+(CF113*48)</f>
        <v>0</v>
      </c>
      <c r="CH113" s="245" t="s">
        <v>313</v>
      </c>
      <c r="CI113" s="245" t="s">
        <v>313</v>
      </c>
      <c r="CJ113" s="245" t="s">
        <v>313</v>
      </c>
      <c r="CK113" s="98" t="e">
        <f>CH113+(CI113*48)+(CJ113*48)</f>
        <v>#VALUE!</v>
      </c>
      <c r="CL113" s="100"/>
      <c r="CM113" s="18"/>
      <c r="CN113" s="18"/>
      <c r="CO113" s="98">
        <f>CL113+(CM113*48)+(CN113*48)</f>
        <v>0</v>
      </c>
      <c r="CP113" s="100"/>
      <c r="CQ113" s="18"/>
      <c r="CR113" s="18"/>
      <c r="CS113" s="98">
        <f>CP113+(CQ113*48)+(CR113*48)</f>
        <v>0</v>
      </c>
      <c r="CT113" s="100"/>
      <c r="CU113" s="18"/>
      <c r="CV113" s="18"/>
      <c r="CW113" s="105">
        <f>CT113+(CU113*48)+(CV113*48)</f>
        <v>0</v>
      </c>
      <c r="CX113" s="419" t="s">
        <v>313</v>
      </c>
      <c r="CY113" s="396" t="s">
        <v>313</v>
      </c>
      <c r="CZ113" s="396" t="s">
        <v>313</v>
      </c>
      <c r="DA113" s="403" t="e">
        <f>CX113+(CY113*48)+(CZ113*48)</f>
        <v>#VALUE!</v>
      </c>
      <c r="DB113" s="100"/>
      <c r="DC113" s="18"/>
      <c r="DD113" s="18"/>
      <c r="DE113" s="98">
        <f>DB113+(DC113*48)+(DD113*48)</f>
        <v>0</v>
      </c>
      <c r="DF113" s="100"/>
      <c r="DG113" s="18"/>
      <c r="DH113" s="18"/>
      <c r="DI113" s="98">
        <f>DF113+(DG113*48)+(DH113*48)</f>
        <v>0</v>
      </c>
      <c r="DJ113" s="245" t="s">
        <v>313</v>
      </c>
      <c r="DK113" s="245" t="s">
        <v>313</v>
      </c>
      <c r="DL113" s="245" t="s">
        <v>313</v>
      </c>
      <c r="DM113" s="98" t="e">
        <f>DJ113+(DK113*48)+(DL113*48)</f>
        <v>#VALUE!</v>
      </c>
      <c r="DN113" s="19"/>
      <c r="DO113" s="20"/>
      <c r="DP113" s="20"/>
      <c r="DQ113" s="98">
        <f>DN113+(DO113*48)+(DP113*48)</f>
        <v>0</v>
      </c>
      <c r="DR113" s="242" t="s">
        <v>313</v>
      </c>
      <c r="DS113" s="42" t="s">
        <v>313</v>
      </c>
      <c r="DT113" s="42" t="s">
        <v>313</v>
      </c>
      <c r="DU113" s="98" t="e">
        <f>DR113+(DS113*48)+(DT113*48)</f>
        <v>#VALUE!</v>
      </c>
      <c r="DV113" s="19"/>
      <c r="DW113" s="20"/>
      <c r="DX113" s="20"/>
      <c r="DY113" s="98">
        <f>DV113+(DW113*48)+(DX113*48)</f>
        <v>0</v>
      </c>
      <c r="DZ113" s="245" t="s">
        <v>313</v>
      </c>
      <c r="EA113" s="245" t="s">
        <v>313</v>
      </c>
      <c r="EB113" s="245" t="s">
        <v>313</v>
      </c>
      <c r="EC113" s="98" t="e">
        <f>DZ113+(EA113*48)+(EB113*48)</f>
        <v>#VALUE!</v>
      </c>
      <c r="ED113" s="100"/>
      <c r="EE113" s="18"/>
      <c r="EF113" s="18"/>
      <c r="EG113" s="98">
        <f>ED113+(EE113*48)+(EF113*48)</f>
        <v>0</v>
      </c>
    </row>
    <row r="114" spans="1:137" ht="14.4" thickBot="1" x14ac:dyDescent="0.35">
      <c r="A114" s="124"/>
      <c r="B114" s="508"/>
      <c r="C114" s="125"/>
      <c r="D114" s="202"/>
      <c r="E114" s="198"/>
      <c r="F114" s="277"/>
      <c r="G114" s="278"/>
      <c r="H114" s="277"/>
      <c r="I114" s="278"/>
      <c r="J114" s="277"/>
      <c r="K114" s="278"/>
      <c r="L114" s="277"/>
      <c r="M114" s="278"/>
      <c r="N114" s="277"/>
      <c r="O114" s="278"/>
      <c r="P114" s="277"/>
      <c r="Q114" s="278"/>
      <c r="R114" s="277"/>
      <c r="S114" s="278"/>
      <c r="T114" s="277"/>
      <c r="U114" s="278"/>
      <c r="V114" s="80"/>
      <c r="W114" s="79"/>
      <c r="X114" s="79"/>
      <c r="Y114" s="101"/>
      <c r="Z114" s="80"/>
      <c r="AA114" s="79"/>
      <c r="AB114" s="79"/>
      <c r="AC114" s="253" t="s">
        <v>313</v>
      </c>
      <c r="AD114" s="80"/>
      <c r="AE114" s="79"/>
      <c r="AF114" s="79"/>
      <c r="AG114" s="101"/>
      <c r="AH114" s="80"/>
      <c r="AI114" s="79"/>
      <c r="AJ114" s="79"/>
      <c r="AK114" s="101"/>
      <c r="AL114" s="80"/>
      <c r="AM114" s="79"/>
      <c r="AN114" s="79"/>
      <c r="AO114" s="253" t="s">
        <v>313</v>
      </c>
      <c r="AP114" s="80"/>
      <c r="AQ114" s="79"/>
      <c r="AR114" s="79"/>
      <c r="AS114" s="101"/>
      <c r="AT114" s="80"/>
      <c r="AU114" s="79"/>
      <c r="AV114" s="79"/>
      <c r="AW114" s="253" t="s">
        <v>313</v>
      </c>
      <c r="AX114" s="80"/>
      <c r="AY114" s="79"/>
      <c r="AZ114" s="79"/>
      <c r="BA114" s="101"/>
      <c r="BB114" s="80"/>
      <c r="BC114" s="79"/>
      <c r="BD114" s="79"/>
      <c r="BE114" s="253" t="s">
        <v>313</v>
      </c>
      <c r="BF114" s="11"/>
      <c r="BG114" s="12"/>
      <c r="BH114" s="12"/>
      <c r="BI114" s="101"/>
      <c r="BJ114" s="11"/>
      <c r="BK114" s="12"/>
      <c r="BL114" s="12"/>
      <c r="BM114" s="253" t="s">
        <v>313</v>
      </c>
      <c r="BN114" s="11"/>
      <c r="BO114" s="12"/>
      <c r="BP114" s="12"/>
      <c r="BQ114" s="101"/>
      <c r="BR114" s="11"/>
      <c r="BS114" s="12"/>
      <c r="BT114" s="12"/>
      <c r="BU114" s="253" t="s">
        <v>313</v>
      </c>
      <c r="BV114" s="11"/>
      <c r="BW114" s="12"/>
      <c r="BX114" s="12"/>
      <c r="BY114" s="101"/>
      <c r="BZ114" s="11"/>
      <c r="CA114" s="12"/>
      <c r="CB114" s="12"/>
      <c r="CC114" s="253" t="s">
        <v>313</v>
      </c>
      <c r="CD114" s="11"/>
      <c r="CE114" s="12"/>
      <c r="CF114" s="12"/>
      <c r="CG114" s="101"/>
      <c r="CH114" s="11"/>
      <c r="CI114" s="12"/>
      <c r="CJ114" s="12"/>
      <c r="CK114" s="253" t="s">
        <v>313</v>
      </c>
      <c r="CL114" s="11"/>
      <c r="CM114" s="12"/>
      <c r="CN114" s="12"/>
      <c r="CO114" s="101"/>
      <c r="CP114" s="11"/>
      <c r="CQ114" s="12"/>
      <c r="CR114" s="12"/>
      <c r="CS114" s="101"/>
      <c r="CT114" s="11"/>
      <c r="CU114" s="12"/>
      <c r="CV114" s="12"/>
      <c r="CW114" s="414"/>
      <c r="CX114" s="423"/>
      <c r="CY114" s="424"/>
      <c r="CZ114" s="424"/>
      <c r="DA114" s="253" t="s">
        <v>313</v>
      </c>
      <c r="DB114" s="11"/>
      <c r="DC114" s="12"/>
      <c r="DD114" s="12"/>
      <c r="DE114" s="101"/>
      <c r="DF114" s="11"/>
      <c r="DG114" s="12"/>
      <c r="DH114" s="12"/>
      <c r="DI114" s="101"/>
      <c r="DJ114" s="11"/>
      <c r="DK114" s="12"/>
      <c r="DL114" s="12"/>
      <c r="DM114" s="253" t="s">
        <v>313</v>
      </c>
      <c r="DN114" s="109"/>
      <c r="DO114" s="110"/>
      <c r="DP114" s="110"/>
      <c r="DQ114" s="101"/>
      <c r="DR114" s="109"/>
      <c r="DS114" s="110"/>
      <c r="DT114" s="110"/>
      <c r="DU114" s="253" t="s">
        <v>313</v>
      </c>
      <c r="DV114" s="109"/>
      <c r="DW114" s="110"/>
      <c r="DX114" s="110"/>
      <c r="DY114" s="253"/>
      <c r="DZ114" s="109"/>
      <c r="EA114" s="110"/>
      <c r="EB114" s="110"/>
      <c r="EC114" s="253" t="s">
        <v>313</v>
      </c>
      <c r="ED114" s="11"/>
      <c r="EE114" s="12"/>
      <c r="EF114" s="12"/>
      <c r="EG114" s="101"/>
    </row>
    <row r="115" spans="1:137" ht="14.4" customHeight="1" x14ac:dyDescent="0.3">
      <c r="A115" s="474">
        <f t="shared" ref="A115" si="78">A108+1</f>
        <v>15</v>
      </c>
      <c r="B115" s="433">
        <v>138716</v>
      </c>
      <c r="C115" s="502">
        <v>2</v>
      </c>
      <c r="D115" s="117" t="s">
        <v>130</v>
      </c>
      <c r="E115" s="24"/>
      <c r="F115" s="276"/>
      <c r="G115" s="116"/>
      <c r="H115" s="276"/>
      <c r="I115" s="116"/>
      <c r="J115" s="276"/>
      <c r="K115" s="116"/>
      <c r="L115" s="276"/>
      <c r="M115" s="116"/>
      <c r="N115" s="276"/>
      <c r="O115" s="116"/>
      <c r="P115" s="276"/>
      <c r="Q115" s="116"/>
      <c r="R115" s="276"/>
      <c r="S115" s="116"/>
      <c r="T115" s="276"/>
      <c r="U115" s="116"/>
      <c r="V115" s="8"/>
      <c r="W115" s="9"/>
      <c r="X115" s="9"/>
      <c r="Y115" s="10"/>
      <c r="Z115" s="8"/>
      <c r="AA115" s="9"/>
      <c r="AB115" s="9"/>
      <c r="AC115" s="10"/>
      <c r="AD115" s="8"/>
      <c r="AE115" s="9"/>
      <c r="AF115" s="9"/>
      <c r="AG115" s="10"/>
      <c r="AH115" s="468" t="s">
        <v>317</v>
      </c>
      <c r="AI115" s="469"/>
      <c r="AJ115" s="469"/>
      <c r="AK115" s="470"/>
      <c r="AL115" s="8"/>
      <c r="AM115" s="9"/>
      <c r="AN115" s="9"/>
      <c r="AO115" s="10"/>
      <c r="AP115" s="8"/>
      <c r="AQ115" s="9"/>
      <c r="AR115" s="9"/>
      <c r="AS115" s="10"/>
      <c r="AT115" s="8"/>
      <c r="AU115" s="9"/>
      <c r="AV115" s="9"/>
      <c r="AW115" s="10"/>
      <c r="AX115" s="8"/>
      <c r="AY115" s="9"/>
      <c r="AZ115" s="9"/>
      <c r="BA115" s="10"/>
      <c r="BB115" s="8"/>
      <c r="BC115" s="9"/>
      <c r="BD115" s="9"/>
      <c r="BE115" s="10"/>
      <c r="BF115" s="8"/>
      <c r="BG115" s="9"/>
      <c r="BH115" s="9"/>
      <c r="BI115" s="10"/>
      <c r="BJ115" s="8"/>
      <c r="BK115" s="9"/>
      <c r="BL115" s="9"/>
      <c r="BM115" s="10"/>
      <c r="BN115" s="8"/>
      <c r="BO115" s="9"/>
      <c r="BP115" s="9"/>
      <c r="BQ115" s="10"/>
      <c r="BR115" s="8"/>
      <c r="BS115" s="9"/>
      <c r="BT115" s="9"/>
      <c r="BU115" s="10"/>
      <c r="BV115" s="8"/>
      <c r="BW115" s="9"/>
      <c r="BX115" s="9"/>
      <c r="BY115" s="10"/>
      <c r="BZ115" s="8"/>
      <c r="CA115" s="9"/>
      <c r="CB115" s="9"/>
      <c r="CC115" s="10"/>
      <c r="CD115" s="8"/>
      <c r="CE115" s="9"/>
      <c r="CF115" s="9"/>
      <c r="CG115" s="10"/>
      <c r="CH115" s="8"/>
      <c r="CI115" s="9"/>
      <c r="CJ115" s="9"/>
      <c r="CK115" s="10"/>
      <c r="CL115" s="8"/>
      <c r="CM115" s="9"/>
      <c r="CN115" s="9"/>
      <c r="CO115" s="10"/>
      <c r="CP115" s="8"/>
      <c r="CQ115" s="9"/>
      <c r="CR115" s="9"/>
      <c r="CS115" s="10"/>
      <c r="CT115" s="8"/>
      <c r="CU115" s="9"/>
      <c r="CV115" s="9"/>
      <c r="CW115" s="9"/>
      <c r="CX115" s="386"/>
      <c r="CY115" s="387"/>
      <c r="CZ115" s="387"/>
      <c r="DA115" s="388"/>
      <c r="DB115" s="8"/>
      <c r="DC115" s="9"/>
      <c r="DD115" s="9"/>
      <c r="DE115" s="10"/>
      <c r="DF115" s="8"/>
      <c r="DG115" s="9"/>
      <c r="DH115" s="9"/>
      <c r="DI115" s="10"/>
      <c r="DJ115" s="8"/>
      <c r="DK115" s="9"/>
      <c r="DL115" s="9"/>
      <c r="DM115" s="10"/>
      <c r="DN115" s="8"/>
      <c r="DO115" s="9"/>
      <c r="DP115" s="9"/>
      <c r="DQ115" s="10"/>
      <c r="DR115" s="8"/>
      <c r="DS115" s="9"/>
      <c r="DT115" s="9"/>
      <c r="DU115" s="10"/>
      <c r="DV115" s="8"/>
      <c r="DW115" s="9"/>
      <c r="DX115" s="9"/>
      <c r="DY115" s="10"/>
      <c r="DZ115" s="8"/>
      <c r="EA115" s="9"/>
      <c r="EB115" s="9"/>
      <c r="EC115" s="10"/>
      <c r="ED115" s="8"/>
      <c r="EE115" s="9"/>
      <c r="EF115" s="9"/>
      <c r="EG115" s="10"/>
    </row>
    <row r="116" spans="1:137" x14ac:dyDescent="0.3">
      <c r="A116" s="475"/>
      <c r="B116" s="434"/>
      <c r="C116" s="478"/>
      <c r="D116" s="108" t="s">
        <v>131</v>
      </c>
      <c r="E116" s="30" t="s">
        <v>78</v>
      </c>
      <c r="F116" s="438" t="s">
        <v>38</v>
      </c>
      <c r="G116" s="440" t="s">
        <v>101</v>
      </c>
      <c r="H116" s="438" t="s">
        <v>38</v>
      </c>
      <c r="I116" s="440" t="s">
        <v>101</v>
      </c>
      <c r="J116" s="438" t="s">
        <v>322</v>
      </c>
      <c r="K116" s="440" t="s">
        <v>325</v>
      </c>
      <c r="L116" s="438" t="s">
        <v>38</v>
      </c>
      <c r="M116" s="440" t="s">
        <v>101</v>
      </c>
      <c r="N116" s="438" t="s">
        <v>38</v>
      </c>
      <c r="O116" s="440" t="s">
        <v>101</v>
      </c>
      <c r="P116" s="438" t="s">
        <v>38</v>
      </c>
      <c r="Q116" s="440" t="s">
        <v>101</v>
      </c>
      <c r="R116" s="438" t="s">
        <v>38</v>
      </c>
      <c r="S116" s="440" t="s">
        <v>101</v>
      </c>
      <c r="T116" s="438" t="s">
        <v>38</v>
      </c>
      <c r="U116" s="440" t="s">
        <v>101</v>
      </c>
      <c r="V116" s="102"/>
      <c r="W116" s="14"/>
      <c r="X116" s="14"/>
      <c r="Y116" s="15">
        <f>V116+(W116*48)+(X116*48)</f>
        <v>0</v>
      </c>
      <c r="Z116" s="241">
        <v>0</v>
      </c>
      <c r="AA116" s="14">
        <v>500.28</v>
      </c>
      <c r="AB116" s="14">
        <v>0</v>
      </c>
      <c r="AC116" s="15">
        <f>Z116+(AA116*48)+(AB116*48)</f>
        <v>24013.439999999999</v>
      </c>
      <c r="AD116" s="102"/>
      <c r="AE116" s="14"/>
      <c r="AF116" s="14"/>
      <c r="AG116" s="15">
        <f>AD116+(AE116*48)+(AF116*48)</f>
        <v>0</v>
      </c>
      <c r="AH116" s="102"/>
      <c r="AI116" s="14"/>
      <c r="AJ116" s="14"/>
      <c r="AK116" s="15">
        <f>AH116+(AI116*48)+(AJ116*48)</f>
        <v>0</v>
      </c>
      <c r="AL116" s="245" t="s">
        <v>313</v>
      </c>
      <c r="AM116" s="245" t="s">
        <v>313</v>
      </c>
      <c r="AN116" s="245" t="s">
        <v>313</v>
      </c>
      <c r="AO116" s="15" t="e">
        <f>AL116+(AM116*48)+(AN116*48)</f>
        <v>#VALUE!</v>
      </c>
      <c r="AP116" s="227"/>
      <c r="AQ116" s="25"/>
      <c r="AR116" s="22"/>
      <c r="AS116" s="15">
        <f>AP116+(AQ116*48)+(AR116*48)</f>
        <v>0</v>
      </c>
      <c r="AT116" s="14">
        <v>0</v>
      </c>
      <c r="AU116" s="14">
        <v>500.28</v>
      </c>
      <c r="AV116" s="14">
        <v>0</v>
      </c>
      <c r="AW116" s="15">
        <f>AT116+(AU116*48)+(AV116*48)</f>
        <v>24013.439999999999</v>
      </c>
      <c r="AX116" s="227"/>
      <c r="AY116" s="25"/>
      <c r="AZ116" s="22"/>
      <c r="BA116" s="15">
        <f>AX116+(AY116*48)+(AZ116*48)</f>
        <v>0</v>
      </c>
      <c r="BB116" s="245" t="s">
        <v>313</v>
      </c>
      <c r="BC116" s="245" t="s">
        <v>313</v>
      </c>
      <c r="BD116" s="245" t="s">
        <v>313</v>
      </c>
      <c r="BE116" s="15" t="e">
        <f>BB116+(BC116*48)+(BD116*48)</f>
        <v>#VALUE!</v>
      </c>
      <c r="BF116" s="16"/>
      <c r="BG116" s="17"/>
      <c r="BH116" s="17"/>
      <c r="BI116" s="15">
        <f>BF116+(BG116*48)+(BH116*48)</f>
        <v>0</v>
      </c>
      <c r="BJ116" s="241" t="s">
        <v>313</v>
      </c>
      <c r="BK116" s="14" t="s">
        <v>313</v>
      </c>
      <c r="BL116" s="14" t="s">
        <v>313</v>
      </c>
      <c r="BM116" s="15" t="e">
        <f>BJ116+(BK116*48)+(BL116*48)</f>
        <v>#VALUE!</v>
      </c>
      <c r="BN116" s="16"/>
      <c r="BO116" s="17"/>
      <c r="BP116" s="17"/>
      <c r="BQ116" s="15">
        <f>BN116+(BO116*48)+(BP116*48)</f>
        <v>0</v>
      </c>
      <c r="BR116" s="245" t="s">
        <v>313</v>
      </c>
      <c r="BS116" s="245" t="s">
        <v>313</v>
      </c>
      <c r="BT116" s="245" t="s">
        <v>313</v>
      </c>
      <c r="BU116" s="15" t="e">
        <f>BR116+(BS116*48)+(BT116*48)</f>
        <v>#VALUE!</v>
      </c>
      <c r="BV116" s="16"/>
      <c r="BW116" s="17"/>
      <c r="BX116" s="17"/>
      <c r="BY116" s="15">
        <f>BV116+(BW116*48)+(BX116*48)</f>
        <v>0</v>
      </c>
      <c r="BZ116" s="241">
        <v>0</v>
      </c>
      <c r="CA116" s="14">
        <v>500.28</v>
      </c>
      <c r="CB116" s="14">
        <v>0</v>
      </c>
      <c r="CC116" s="15">
        <f>BZ116+(CA116*48)+(CB116*48)</f>
        <v>24013.439999999999</v>
      </c>
      <c r="CD116" s="16"/>
      <c r="CE116" s="17"/>
      <c r="CF116" s="17"/>
      <c r="CG116" s="15">
        <f>CD116+(CE116*48)+(CF116*48)</f>
        <v>0</v>
      </c>
      <c r="CH116" s="245" t="s">
        <v>313</v>
      </c>
      <c r="CI116" s="245" t="s">
        <v>313</v>
      </c>
      <c r="CJ116" s="245" t="s">
        <v>313</v>
      </c>
      <c r="CK116" s="15" t="e">
        <f>CH116+(CI116*48)+(CJ116*48)</f>
        <v>#VALUE!</v>
      </c>
      <c r="CL116" s="16"/>
      <c r="CM116" s="17"/>
      <c r="CN116" s="17"/>
      <c r="CO116" s="15">
        <f>CL116+(CM116*48)+(CN116*48)</f>
        <v>0</v>
      </c>
      <c r="CP116" s="16"/>
      <c r="CQ116" s="17"/>
      <c r="CR116" s="18"/>
      <c r="CS116" s="15">
        <f>CP116+(CQ116*48)+(CR116*48)</f>
        <v>0</v>
      </c>
      <c r="CT116" s="16"/>
      <c r="CU116" s="17"/>
      <c r="CV116" s="18"/>
      <c r="CW116" s="21">
        <f>CT116+(CU116*48)+(CV116*48)</f>
        <v>0</v>
      </c>
      <c r="CX116" s="405">
        <v>0</v>
      </c>
      <c r="CY116" s="391">
        <v>500.28</v>
      </c>
      <c r="CZ116" s="391">
        <v>0</v>
      </c>
      <c r="DA116" s="392">
        <f>CX116+(CY116*48)+(CZ116*48)</f>
        <v>24013.439999999999</v>
      </c>
      <c r="DB116" s="16"/>
      <c r="DC116" s="17"/>
      <c r="DD116" s="18"/>
      <c r="DE116" s="15">
        <f>DB116+(DC116*48)+(DD116*48)</f>
        <v>0</v>
      </c>
      <c r="DF116" s="16"/>
      <c r="DG116" s="17"/>
      <c r="DH116" s="18"/>
      <c r="DI116" s="15">
        <f>DF116+(DG116*48)+(DH116*48)</f>
        <v>0</v>
      </c>
      <c r="DJ116" s="245" t="s">
        <v>313</v>
      </c>
      <c r="DK116" s="245" t="s">
        <v>313</v>
      </c>
      <c r="DL116" s="245" t="s">
        <v>313</v>
      </c>
      <c r="DM116" s="15" t="e">
        <f>DJ116+(DK116*48)+(DL116*48)</f>
        <v>#VALUE!</v>
      </c>
      <c r="DN116" s="19"/>
      <c r="DO116" s="20"/>
      <c r="DP116" s="20"/>
      <c r="DQ116" s="15">
        <f>DN116+(DO116*48)+(DP116*48)</f>
        <v>0</v>
      </c>
      <c r="DR116" s="241">
        <v>0</v>
      </c>
      <c r="DS116" s="14">
        <v>500.28</v>
      </c>
      <c r="DT116" s="14">
        <v>0</v>
      </c>
      <c r="DU116" s="15">
        <f>DR116+(DS116*48)+(DT116*48)</f>
        <v>24013.439999999999</v>
      </c>
      <c r="DV116" s="19"/>
      <c r="DW116" s="20"/>
      <c r="DX116" s="20"/>
      <c r="DY116" s="15">
        <f>DV116+(DW116*48)+(DX116*48)</f>
        <v>0</v>
      </c>
      <c r="DZ116" s="245" t="s">
        <v>313</v>
      </c>
      <c r="EA116" s="245" t="s">
        <v>313</v>
      </c>
      <c r="EB116" s="245" t="s">
        <v>313</v>
      </c>
      <c r="EC116" s="15" t="e">
        <f>DZ116+(EA116*48)+(EB116*48)</f>
        <v>#VALUE!</v>
      </c>
      <c r="ED116" s="100"/>
      <c r="EE116" s="18"/>
      <c r="EF116" s="18"/>
      <c r="EG116" s="15">
        <f>ED116+(EE116*48)+(EF116*48)</f>
        <v>0</v>
      </c>
    </row>
    <row r="117" spans="1:137" x14ac:dyDescent="0.3">
      <c r="A117" s="475"/>
      <c r="B117" s="434"/>
      <c r="C117" s="478"/>
      <c r="D117" s="108" t="s">
        <v>132</v>
      </c>
      <c r="E117" s="285" t="s">
        <v>4</v>
      </c>
      <c r="F117" s="439"/>
      <c r="G117" s="441"/>
      <c r="H117" s="439"/>
      <c r="I117" s="441"/>
      <c r="J117" s="439"/>
      <c r="K117" s="441"/>
      <c r="L117" s="439"/>
      <c r="M117" s="441"/>
      <c r="N117" s="439"/>
      <c r="O117" s="441"/>
      <c r="P117" s="439"/>
      <c r="Q117" s="441"/>
      <c r="R117" s="439"/>
      <c r="S117" s="441"/>
      <c r="T117" s="439"/>
      <c r="U117" s="441"/>
      <c r="V117" s="102"/>
      <c r="W117" s="14"/>
      <c r="X117" s="14"/>
      <c r="Y117" s="15">
        <f>V117+(W117*48)+(X117*48)</f>
        <v>0</v>
      </c>
      <c r="Z117" s="241">
        <v>0</v>
      </c>
      <c r="AA117" s="14">
        <v>591.9</v>
      </c>
      <c r="AB117" s="14">
        <v>0</v>
      </c>
      <c r="AC117" s="15">
        <f>Z117+(AA117*48)+(AB117*48)</f>
        <v>28411.199999999997</v>
      </c>
      <c r="AD117" s="102"/>
      <c r="AE117" s="14"/>
      <c r="AF117" s="14"/>
      <c r="AG117" s="15">
        <f>AD117+(AE117*48)+(AF117*48)</f>
        <v>0</v>
      </c>
      <c r="AH117" s="102"/>
      <c r="AI117" s="14"/>
      <c r="AJ117" s="14"/>
      <c r="AK117" s="15">
        <f>AH117+(AI117*48)+(AJ117*48)</f>
        <v>0</v>
      </c>
      <c r="AL117" s="245" t="s">
        <v>313</v>
      </c>
      <c r="AM117" s="245" t="s">
        <v>313</v>
      </c>
      <c r="AN117" s="245" t="s">
        <v>313</v>
      </c>
      <c r="AO117" s="15" t="e">
        <f>AL117+(AM117*48)+(AN117*48)</f>
        <v>#VALUE!</v>
      </c>
      <c r="AP117" s="227"/>
      <c r="AQ117" s="14"/>
      <c r="AR117" s="22"/>
      <c r="AS117" s="15">
        <f>AP117+(AQ117*48)+(AR117*48)</f>
        <v>0</v>
      </c>
      <c r="AT117" s="14">
        <v>0</v>
      </c>
      <c r="AU117" s="14">
        <v>591.9</v>
      </c>
      <c r="AV117" s="14">
        <v>0</v>
      </c>
      <c r="AW117" s="15">
        <f>AT117+(AU117*48)+(AV117*48)</f>
        <v>28411.199999999997</v>
      </c>
      <c r="AX117" s="227"/>
      <c r="AY117" s="14"/>
      <c r="AZ117" s="22"/>
      <c r="BA117" s="15">
        <f>AX117+(AY117*48)+(AZ117*48)</f>
        <v>0</v>
      </c>
      <c r="BB117" s="245" t="s">
        <v>313</v>
      </c>
      <c r="BC117" s="245" t="s">
        <v>313</v>
      </c>
      <c r="BD117" s="245" t="s">
        <v>313</v>
      </c>
      <c r="BE117" s="15" t="e">
        <f>BB117+(BC117*48)+(BD117*48)</f>
        <v>#VALUE!</v>
      </c>
      <c r="BF117" s="16"/>
      <c r="BG117" s="17"/>
      <c r="BH117" s="17"/>
      <c r="BI117" s="15">
        <f>BF117+(BG117*48)+(BH117*48)</f>
        <v>0</v>
      </c>
      <c r="BJ117" s="241" t="s">
        <v>313</v>
      </c>
      <c r="BK117" s="14" t="s">
        <v>313</v>
      </c>
      <c r="BL117" s="14" t="s">
        <v>313</v>
      </c>
      <c r="BM117" s="15" t="e">
        <f>BJ117+(BK117*48)+(BL117*48)</f>
        <v>#VALUE!</v>
      </c>
      <c r="BN117" s="16"/>
      <c r="BO117" s="17"/>
      <c r="BP117" s="17"/>
      <c r="BQ117" s="15">
        <f>BN117+(BO117*48)+(BP117*48)</f>
        <v>0</v>
      </c>
      <c r="BR117" s="245" t="s">
        <v>313</v>
      </c>
      <c r="BS117" s="245" t="s">
        <v>313</v>
      </c>
      <c r="BT117" s="245" t="s">
        <v>313</v>
      </c>
      <c r="BU117" s="15" t="e">
        <f>BR117+(BS117*48)+(BT117*48)</f>
        <v>#VALUE!</v>
      </c>
      <c r="BV117" s="16"/>
      <c r="BW117" s="17"/>
      <c r="BX117" s="17"/>
      <c r="BY117" s="15">
        <f>BV117+(BW117*48)+(BX117*48)</f>
        <v>0</v>
      </c>
      <c r="BZ117" s="241">
        <v>0</v>
      </c>
      <c r="CA117" s="14">
        <v>591.9</v>
      </c>
      <c r="CB117" s="14">
        <v>0</v>
      </c>
      <c r="CC117" s="15">
        <f>BZ117+(CA117*48)+(CB117*48)</f>
        <v>28411.199999999997</v>
      </c>
      <c r="CD117" s="16"/>
      <c r="CE117" s="17"/>
      <c r="CF117" s="17"/>
      <c r="CG117" s="15">
        <f>CD117+(CE117*48)+(CF117*48)</f>
        <v>0</v>
      </c>
      <c r="CH117" s="245" t="s">
        <v>313</v>
      </c>
      <c r="CI117" s="245" t="s">
        <v>313</v>
      </c>
      <c r="CJ117" s="245" t="s">
        <v>313</v>
      </c>
      <c r="CK117" s="15" t="e">
        <f>CH117+(CI117*48)+(CJ117*48)</f>
        <v>#VALUE!</v>
      </c>
      <c r="CL117" s="16"/>
      <c r="CM117" s="17"/>
      <c r="CN117" s="17"/>
      <c r="CO117" s="15">
        <f>CL117+(CM117*48)+(CN117*48)</f>
        <v>0</v>
      </c>
      <c r="CP117" s="16"/>
      <c r="CQ117" s="17"/>
      <c r="CR117" s="18"/>
      <c r="CS117" s="15">
        <f>CP117+(CQ117*48)+(CR117*48)</f>
        <v>0</v>
      </c>
      <c r="CT117" s="16"/>
      <c r="CU117" s="17"/>
      <c r="CV117" s="18"/>
      <c r="CW117" s="21">
        <f>CT117+(CU117*48)+(CV117*48)</f>
        <v>0</v>
      </c>
      <c r="CX117" s="405">
        <v>0</v>
      </c>
      <c r="CY117" s="391">
        <v>591.9</v>
      </c>
      <c r="CZ117" s="391">
        <v>0</v>
      </c>
      <c r="DA117" s="392">
        <f>CX117+(CY117*48)+(CZ117*48)</f>
        <v>28411.199999999997</v>
      </c>
      <c r="DB117" s="16"/>
      <c r="DC117" s="17"/>
      <c r="DD117" s="18"/>
      <c r="DE117" s="15">
        <f>DB117+(DC117*48)+(DD117*48)</f>
        <v>0</v>
      </c>
      <c r="DF117" s="16"/>
      <c r="DG117" s="17"/>
      <c r="DH117" s="18"/>
      <c r="DI117" s="15">
        <f>DF117+(DG117*48)+(DH117*48)</f>
        <v>0</v>
      </c>
      <c r="DJ117" s="245" t="s">
        <v>313</v>
      </c>
      <c r="DK117" s="245" t="s">
        <v>313</v>
      </c>
      <c r="DL117" s="245" t="s">
        <v>313</v>
      </c>
      <c r="DM117" s="15" t="e">
        <f>DJ117+(DK117*48)+(DL117*48)</f>
        <v>#VALUE!</v>
      </c>
      <c r="DN117" s="19"/>
      <c r="DO117" s="20"/>
      <c r="DP117" s="20"/>
      <c r="DQ117" s="15">
        <f>DN117+(DO117*48)+(DP117*48)</f>
        <v>0</v>
      </c>
      <c r="DR117" s="241">
        <v>0</v>
      </c>
      <c r="DS117" s="14">
        <v>591.9</v>
      </c>
      <c r="DT117" s="14">
        <v>0</v>
      </c>
      <c r="DU117" s="15">
        <f>DR117+(DS117*48)+(DT117*48)</f>
        <v>28411.199999999997</v>
      </c>
      <c r="DV117" s="19"/>
      <c r="DW117" s="20"/>
      <c r="DX117" s="20"/>
      <c r="DY117" s="15">
        <f>DV117+(DW117*48)+(DX117*48)</f>
        <v>0</v>
      </c>
      <c r="DZ117" s="245" t="s">
        <v>313</v>
      </c>
      <c r="EA117" s="245" t="s">
        <v>313</v>
      </c>
      <c r="EB117" s="245" t="s">
        <v>313</v>
      </c>
      <c r="EC117" s="15" t="e">
        <f>DZ117+(EA117*48)+(EB117*48)</f>
        <v>#VALUE!</v>
      </c>
      <c r="ED117" s="100"/>
      <c r="EE117" s="18"/>
      <c r="EF117" s="18"/>
      <c r="EG117" s="15">
        <f>ED117+(EE117*48)+(EF117*48)</f>
        <v>0</v>
      </c>
    </row>
    <row r="118" spans="1:137" x14ac:dyDescent="0.3">
      <c r="A118" s="475"/>
      <c r="B118" s="434"/>
      <c r="C118" s="478"/>
      <c r="D118" s="108" t="s">
        <v>133</v>
      </c>
      <c r="E118" s="285" t="s">
        <v>5</v>
      </c>
      <c r="F118" s="439"/>
      <c r="G118" s="441"/>
      <c r="H118" s="439"/>
      <c r="I118" s="441"/>
      <c r="J118" s="439"/>
      <c r="K118" s="441"/>
      <c r="L118" s="439"/>
      <c r="M118" s="441"/>
      <c r="N118" s="439"/>
      <c r="O118" s="441"/>
      <c r="P118" s="439"/>
      <c r="Q118" s="441"/>
      <c r="R118" s="439"/>
      <c r="S118" s="441"/>
      <c r="T118" s="439"/>
      <c r="U118" s="441"/>
      <c r="V118" s="102"/>
      <c r="W118" s="14"/>
      <c r="X118" s="14"/>
      <c r="Y118" s="15">
        <f>V118+(W118*48)+(X118*48)</f>
        <v>0</v>
      </c>
      <c r="Z118" s="241">
        <v>0</v>
      </c>
      <c r="AA118" s="14">
        <v>636.41</v>
      </c>
      <c r="AB118" s="14">
        <v>0</v>
      </c>
      <c r="AC118" s="15">
        <f>Z118+(AA118*48)+(AB118*48)</f>
        <v>30547.68</v>
      </c>
      <c r="AD118" s="102"/>
      <c r="AE118" s="14"/>
      <c r="AF118" s="14"/>
      <c r="AG118" s="15">
        <f>AD118+(AE118*48)+(AF118*48)</f>
        <v>0</v>
      </c>
      <c r="AH118" s="102"/>
      <c r="AI118" s="14"/>
      <c r="AJ118" s="14"/>
      <c r="AK118" s="15">
        <f>AH118+(AI118*48)+(AJ118*48)</f>
        <v>0</v>
      </c>
      <c r="AL118" s="245" t="s">
        <v>313</v>
      </c>
      <c r="AM118" s="245" t="s">
        <v>313</v>
      </c>
      <c r="AN118" s="245" t="s">
        <v>313</v>
      </c>
      <c r="AO118" s="15" t="e">
        <f>AL118+(AM118*48)+(AN118*48)</f>
        <v>#VALUE!</v>
      </c>
      <c r="AP118" s="227"/>
      <c r="AQ118" s="14"/>
      <c r="AR118" s="22"/>
      <c r="AS118" s="15">
        <f>AP118+(AQ118*48)+(AR118*48)</f>
        <v>0</v>
      </c>
      <c r="AT118" s="14">
        <v>0</v>
      </c>
      <c r="AU118" s="14">
        <v>636.41</v>
      </c>
      <c r="AV118" s="14">
        <v>0</v>
      </c>
      <c r="AW118" s="15">
        <f>AT118+(AU118*48)+(AV118*48)</f>
        <v>30547.68</v>
      </c>
      <c r="AX118" s="227"/>
      <c r="AY118" s="14"/>
      <c r="AZ118" s="22"/>
      <c r="BA118" s="15">
        <f>AX118+(AY118*48)+(AZ118*48)</f>
        <v>0</v>
      </c>
      <c r="BB118" s="245" t="s">
        <v>313</v>
      </c>
      <c r="BC118" s="245" t="s">
        <v>313</v>
      </c>
      <c r="BD118" s="245" t="s">
        <v>313</v>
      </c>
      <c r="BE118" s="15" t="e">
        <f>BB118+(BC118*48)+(BD118*48)</f>
        <v>#VALUE!</v>
      </c>
      <c r="BF118" s="16"/>
      <c r="BG118" s="17"/>
      <c r="BH118" s="17"/>
      <c r="BI118" s="15">
        <f>BF118+(BG118*48)+(BH118*48)</f>
        <v>0</v>
      </c>
      <c r="BJ118" s="241" t="s">
        <v>313</v>
      </c>
      <c r="BK118" s="14" t="s">
        <v>313</v>
      </c>
      <c r="BL118" s="14" t="s">
        <v>313</v>
      </c>
      <c r="BM118" s="15" t="e">
        <f>BJ118+(BK118*48)+(BL118*48)</f>
        <v>#VALUE!</v>
      </c>
      <c r="BN118" s="16"/>
      <c r="BO118" s="17"/>
      <c r="BP118" s="17"/>
      <c r="BQ118" s="15">
        <f>BN118+(BO118*48)+(BP118*48)</f>
        <v>0</v>
      </c>
      <c r="BR118" s="245" t="s">
        <v>313</v>
      </c>
      <c r="BS118" s="245" t="s">
        <v>313</v>
      </c>
      <c r="BT118" s="245" t="s">
        <v>313</v>
      </c>
      <c r="BU118" s="15" t="e">
        <f>BR118+(BS118*48)+(BT118*48)</f>
        <v>#VALUE!</v>
      </c>
      <c r="BV118" s="16"/>
      <c r="BW118" s="17"/>
      <c r="BX118" s="17"/>
      <c r="BY118" s="15">
        <f>BV118+(BW118*48)+(BX118*48)</f>
        <v>0</v>
      </c>
      <c r="BZ118" s="241">
        <v>0</v>
      </c>
      <c r="CA118" s="14">
        <v>636.41</v>
      </c>
      <c r="CB118" s="14">
        <v>0</v>
      </c>
      <c r="CC118" s="15">
        <f>BZ118+(CA118*48)+(CB118*48)</f>
        <v>30547.68</v>
      </c>
      <c r="CD118" s="16"/>
      <c r="CE118" s="17"/>
      <c r="CF118" s="17"/>
      <c r="CG118" s="15">
        <f>CD118+(CE118*48)+(CF118*48)</f>
        <v>0</v>
      </c>
      <c r="CH118" s="245" t="s">
        <v>313</v>
      </c>
      <c r="CI118" s="245" t="s">
        <v>313</v>
      </c>
      <c r="CJ118" s="245" t="s">
        <v>313</v>
      </c>
      <c r="CK118" s="15" t="e">
        <f>CH118+(CI118*48)+(CJ118*48)</f>
        <v>#VALUE!</v>
      </c>
      <c r="CL118" s="16"/>
      <c r="CM118" s="17"/>
      <c r="CN118" s="17"/>
      <c r="CO118" s="15">
        <f>CL118+(CM118*48)+(CN118*48)</f>
        <v>0</v>
      </c>
      <c r="CP118" s="16"/>
      <c r="CQ118" s="17"/>
      <c r="CR118" s="18"/>
      <c r="CS118" s="15">
        <f>CP118+(CQ118*48)+(CR118*48)</f>
        <v>0</v>
      </c>
      <c r="CT118" s="16"/>
      <c r="CU118" s="17"/>
      <c r="CV118" s="18"/>
      <c r="CW118" s="21">
        <f>CT118+(CU118*48)+(CV118*48)</f>
        <v>0</v>
      </c>
      <c r="CX118" s="405">
        <v>0</v>
      </c>
      <c r="CY118" s="391">
        <v>636.41</v>
      </c>
      <c r="CZ118" s="391">
        <v>0</v>
      </c>
      <c r="DA118" s="392">
        <f>CX118+(CY118*48)+(CZ118*48)</f>
        <v>30547.68</v>
      </c>
      <c r="DB118" s="16"/>
      <c r="DC118" s="17"/>
      <c r="DD118" s="18"/>
      <c r="DE118" s="15">
        <f>DB118+(DC118*48)+(DD118*48)</f>
        <v>0</v>
      </c>
      <c r="DF118" s="16"/>
      <c r="DG118" s="17"/>
      <c r="DH118" s="18"/>
      <c r="DI118" s="15">
        <f>DF118+(DG118*48)+(DH118*48)</f>
        <v>0</v>
      </c>
      <c r="DJ118" s="245" t="s">
        <v>313</v>
      </c>
      <c r="DK118" s="245" t="s">
        <v>313</v>
      </c>
      <c r="DL118" s="245" t="s">
        <v>313</v>
      </c>
      <c r="DM118" s="15" t="e">
        <f>DJ118+(DK118*48)+(DL118*48)</f>
        <v>#VALUE!</v>
      </c>
      <c r="DN118" s="19"/>
      <c r="DO118" s="20"/>
      <c r="DP118" s="20"/>
      <c r="DQ118" s="15">
        <f>DN118+(DO118*48)+(DP118*48)</f>
        <v>0</v>
      </c>
      <c r="DR118" s="241">
        <v>0</v>
      </c>
      <c r="DS118" s="14">
        <v>636.41</v>
      </c>
      <c r="DT118" s="14">
        <v>0</v>
      </c>
      <c r="DU118" s="15">
        <f>DR118+(DS118*48)+(DT118*48)</f>
        <v>30547.68</v>
      </c>
      <c r="DV118" s="19"/>
      <c r="DW118" s="20"/>
      <c r="DX118" s="20"/>
      <c r="DY118" s="15">
        <f>DV118+(DW118*48)+(DX118*48)</f>
        <v>0</v>
      </c>
      <c r="DZ118" s="245" t="s">
        <v>313</v>
      </c>
      <c r="EA118" s="245" t="s">
        <v>313</v>
      </c>
      <c r="EB118" s="245" t="s">
        <v>313</v>
      </c>
      <c r="EC118" s="15" t="e">
        <f>DZ118+(EA118*48)+(EB118*48)</f>
        <v>#VALUE!</v>
      </c>
      <c r="ED118" s="100"/>
      <c r="EE118" s="18"/>
      <c r="EF118" s="18"/>
      <c r="EG118" s="15">
        <f>ED118+(EE118*48)+(EF118*48)</f>
        <v>0</v>
      </c>
    </row>
    <row r="119" spans="1:137" x14ac:dyDescent="0.3">
      <c r="A119" s="475"/>
      <c r="B119" s="434"/>
      <c r="C119" s="478"/>
      <c r="D119" s="108" t="s">
        <v>134</v>
      </c>
      <c r="E119" s="285" t="s">
        <v>6</v>
      </c>
      <c r="F119" s="439"/>
      <c r="G119" s="441"/>
      <c r="H119" s="439"/>
      <c r="I119" s="441"/>
      <c r="J119" s="439"/>
      <c r="K119" s="441"/>
      <c r="L119" s="439"/>
      <c r="M119" s="441"/>
      <c r="N119" s="439"/>
      <c r="O119" s="441"/>
      <c r="P119" s="439"/>
      <c r="Q119" s="441"/>
      <c r="R119" s="439"/>
      <c r="S119" s="441"/>
      <c r="T119" s="439"/>
      <c r="U119" s="441"/>
      <c r="V119" s="102"/>
      <c r="W119" s="14"/>
      <c r="X119" s="14"/>
      <c r="Y119" s="15">
        <f>V119+(W119*48)+(X119*48)</f>
        <v>0</v>
      </c>
      <c r="Z119" s="241">
        <v>0</v>
      </c>
      <c r="AA119" s="14">
        <v>674.69</v>
      </c>
      <c r="AB119" s="14">
        <v>0</v>
      </c>
      <c r="AC119" s="15">
        <f>Z119+(AA119*48)+(AB119*48)</f>
        <v>32385.120000000003</v>
      </c>
      <c r="AD119" s="102"/>
      <c r="AE119" s="14"/>
      <c r="AF119" s="14"/>
      <c r="AG119" s="15">
        <f>AD119+(AE119*48)+(AF119*48)</f>
        <v>0</v>
      </c>
      <c r="AH119" s="102"/>
      <c r="AI119" s="14"/>
      <c r="AJ119" s="14"/>
      <c r="AK119" s="15">
        <f>AH119+(AI119*48)+(AJ119*48)</f>
        <v>0</v>
      </c>
      <c r="AL119" s="245" t="s">
        <v>313</v>
      </c>
      <c r="AM119" s="245" t="s">
        <v>313</v>
      </c>
      <c r="AN119" s="245" t="s">
        <v>313</v>
      </c>
      <c r="AO119" s="15" t="e">
        <f>AL119+(AM119*48)+(AN119*48)</f>
        <v>#VALUE!</v>
      </c>
      <c r="AP119" s="227"/>
      <c r="AQ119" s="14"/>
      <c r="AR119" s="22"/>
      <c r="AS119" s="15">
        <f>AP119+(AQ119*48)+(AR119*48)</f>
        <v>0</v>
      </c>
      <c r="AT119" s="14">
        <v>0</v>
      </c>
      <c r="AU119" s="14">
        <v>674.69</v>
      </c>
      <c r="AV119" s="14">
        <v>0</v>
      </c>
      <c r="AW119" s="15">
        <f>AT119+(AU119*48)+(AV119*48)</f>
        <v>32385.120000000003</v>
      </c>
      <c r="AX119" s="227"/>
      <c r="AY119" s="14"/>
      <c r="AZ119" s="22"/>
      <c r="BA119" s="15">
        <f>AX119+(AY119*48)+(AZ119*48)</f>
        <v>0</v>
      </c>
      <c r="BB119" s="245" t="s">
        <v>313</v>
      </c>
      <c r="BC119" s="245" t="s">
        <v>313</v>
      </c>
      <c r="BD119" s="245" t="s">
        <v>313</v>
      </c>
      <c r="BE119" s="15" t="e">
        <f>BB119+(BC119*48)+(BD119*48)</f>
        <v>#VALUE!</v>
      </c>
      <c r="BF119" s="16"/>
      <c r="BG119" s="17"/>
      <c r="BH119" s="17"/>
      <c r="BI119" s="15">
        <f>BF119+(BG119*48)+(BH119*48)</f>
        <v>0</v>
      </c>
      <c r="BJ119" s="241" t="s">
        <v>313</v>
      </c>
      <c r="BK119" s="14" t="s">
        <v>313</v>
      </c>
      <c r="BL119" s="14" t="s">
        <v>313</v>
      </c>
      <c r="BM119" s="15" t="e">
        <f>BJ119+(BK119*48)+(BL119*48)</f>
        <v>#VALUE!</v>
      </c>
      <c r="BN119" s="16"/>
      <c r="BO119" s="17"/>
      <c r="BP119" s="17"/>
      <c r="BQ119" s="15">
        <f>BN119+(BO119*48)+(BP119*48)</f>
        <v>0</v>
      </c>
      <c r="BR119" s="245" t="s">
        <v>313</v>
      </c>
      <c r="BS119" s="245" t="s">
        <v>313</v>
      </c>
      <c r="BT119" s="245" t="s">
        <v>313</v>
      </c>
      <c r="BU119" s="15" t="e">
        <f>BR119+(BS119*48)+(BT119*48)</f>
        <v>#VALUE!</v>
      </c>
      <c r="BV119" s="16"/>
      <c r="BW119" s="17"/>
      <c r="BX119" s="17"/>
      <c r="BY119" s="15">
        <f>BV119+(BW119*48)+(BX119*48)</f>
        <v>0</v>
      </c>
      <c r="BZ119" s="241">
        <v>0</v>
      </c>
      <c r="CA119" s="14">
        <v>674.69</v>
      </c>
      <c r="CB119" s="14">
        <v>0</v>
      </c>
      <c r="CC119" s="15">
        <f>BZ119+(CA119*48)+(CB119*48)</f>
        <v>32385.120000000003</v>
      </c>
      <c r="CD119" s="16"/>
      <c r="CE119" s="17"/>
      <c r="CF119" s="17"/>
      <c r="CG119" s="15">
        <f>CD119+(CE119*48)+(CF119*48)</f>
        <v>0</v>
      </c>
      <c r="CH119" s="245" t="s">
        <v>313</v>
      </c>
      <c r="CI119" s="245" t="s">
        <v>313</v>
      </c>
      <c r="CJ119" s="245" t="s">
        <v>313</v>
      </c>
      <c r="CK119" s="15" t="e">
        <f>CH119+(CI119*48)+(CJ119*48)</f>
        <v>#VALUE!</v>
      </c>
      <c r="CL119" s="16"/>
      <c r="CM119" s="17"/>
      <c r="CN119" s="17"/>
      <c r="CO119" s="15">
        <f>CL119+(CM119*48)+(CN119*48)</f>
        <v>0</v>
      </c>
      <c r="CP119" s="16"/>
      <c r="CQ119" s="17"/>
      <c r="CR119" s="18"/>
      <c r="CS119" s="15">
        <f>CP119+(CQ119*48)+(CR119*48)</f>
        <v>0</v>
      </c>
      <c r="CT119" s="16"/>
      <c r="CU119" s="17"/>
      <c r="CV119" s="18"/>
      <c r="CW119" s="21">
        <f>CT119+(CU119*48)+(CV119*48)</f>
        <v>0</v>
      </c>
      <c r="CX119" s="405">
        <v>0</v>
      </c>
      <c r="CY119" s="391">
        <v>674.69</v>
      </c>
      <c r="CZ119" s="391">
        <v>0</v>
      </c>
      <c r="DA119" s="392">
        <f>CX119+(CY119*48)+(CZ119*48)</f>
        <v>32385.120000000003</v>
      </c>
      <c r="DB119" s="16"/>
      <c r="DC119" s="17"/>
      <c r="DD119" s="18"/>
      <c r="DE119" s="15">
        <f>DB119+(DC119*48)+(DD119*48)</f>
        <v>0</v>
      </c>
      <c r="DF119" s="16"/>
      <c r="DG119" s="17"/>
      <c r="DH119" s="18"/>
      <c r="DI119" s="15">
        <f>DF119+(DG119*48)+(DH119*48)</f>
        <v>0</v>
      </c>
      <c r="DJ119" s="245" t="s">
        <v>313</v>
      </c>
      <c r="DK119" s="245" t="s">
        <v>313</v>
      </c>
      <c r="DL119" s="245" t="s">
        <v>313</v>
      </c>
      <c r="DM119" s="15" t="e">
        <f>DJ119+(DK119*48)+(DL119*48)</f>
        <v>#VALUE!</v>
      </c>
      <c r="DN119" s="19"/>
      <c r="DO119" s="20"/>
      <c r="DP119" s="20"/>
      <c r="DQ119" s="15">
        <f>DN119+(DO119*48)+(DP119*48)</f>
        <v>0</v>
      </c>
      <c r="DR119" s="241">
        <v>0</v>
      </c>
      <c r="DS119" s="14">
        <v>674.69</v>
      </c>
      <c r="DT119" s="14">
        <v>0</v>
      </c>
      <c r="DU119" s="15">
        <f>DR119+(DS119*48)+(DT119*48)</f>
        <v>32385.120000000003</v>
      </c>
      <c r="DV119" s="19"/>
      <c r="DW119" s="20"/>
      <c r="DX119" s="20"/>
      <c r="DY119" s="15">
        <f>DV119+(DW119*48)+(DX119*48)</f>
        <v>0</v>
      </c>
      <c r="DZ119" s="245" t="s">
        <v>313</v>
      </c>
      <c r="EA119" s="245" t="s">
        <v>313</v>
      </c>
      <c r="EB119" s="245" t="s">
        <v>313</v>
      </c>
      <c r="EC119" s="15" t="e">
        <f>DZ119+(EA119*48)+(EB119*48)</f>
        <v>#VALUE!</v>
      </c>
      <c r="ED119" s="100"/>
      <c r="EE119" s="18"/>
      <c r="EF119" s="18"/>
      <c r="EG119" s="15">
        <f>ED119+(EE119*48)+(EF119*48)</f>
        <v>0</v>
      </c>
    </row>
    <row r="120" spans="1:137" x14ac:dyDescent="0.3">
      <c r="A120" s="475"/>
      <c r="B120" s="431" t="s">
        <v>312</v>
      </c>
      <c r="C120" s="478"/>
      <c r="D120" s="195" t="s">
        <v>135</v>
      </c>
      <c r="E120" s="285" t="s">
        <v>7</v>
      </c>
      <c r="F120" s="439"/>
      <c r="G120" s="441"/>
      <c r="H120" s="439"/>
      <c r="I120" s="441"/>
      <c r="J120" s="439"/>
      <c r="K120" s="441"/>
      <c r="L120" s="439"/>
      <c r="M120" s="441"/>
      <c r="N120" s="439"/>
      <c r="O120" s="441"/>
      <c r="P120" s="439"/>
      <c r="Q120" s="441"/>
      <c r="R120" s="439"/>
      <c r="S120" s="441"/>
      <c r="T120" s="439"/>
      <c r="U120" s="441"/>
      <c r="V120" s="103"/>
      <c r="W120" s="25"/>
      <c r="X120" s="25"/>
      <c r="Y120" s="98">
        <f>V120+(W120*48)+(X120*48)</f>
        <v>0</v>
      </c>
      <c r="Z120" s="242">
        <v>0</v>
      </c>
      <c r="AA120" s="42">
        <v>709.62</v>
      </c>
      <c r="AB120" s="42">
        <v>0</v>
      </c>
      <c r="AC120" s="98">
        <f>Z120+(AA120*48)+(AB120*48)</f>
        <v>34061.760000000002</v>
      </c>
      <c r="AD120" s="103"/>
      <c r="AE120" s="25"/>
      <c r="AF120" s="25"/>
      <c r="AG120" s="98">
        <f>AD120+(AE120*48)+(AF120*48)</f>
        <v>0</v>
      </c>
      <c r="AH120" s="103"/>
      <c r="AI120" s="25"/>
      <c r="AJ120" s="25"/>
      <c r="AK120" s="98">
        <f>AH120+(AI120*48)+(AJ120*48)</f>
        <v>0</v>
      </c>
      <c r="AL120" s="245" t="s">
        <v>313</v>
      </c>
      <c r="AM120" s="245" t="s">
        <v>313</v>
      </c>
      <c r="AN120" s="245" t="s">
        <v>313</v>
      </c>
      <c r="AO120" s="98" t="e">
        <f>AL120+(AM120*48)+(AN120*48)</f>
        <v>#VALUE!</v>
      </c>
      <c r="AP120" s="228"/>
      <c r="AQ120" s="25"/>
      <c r="AR120" s="104"/>
      <c r="AS120" s="98">
        <f>AP120+(AQ120*48)+(AR120*48)</f>
        <v>0</v>
      </c>
      <c r="AT120" s="42">
        <v>0</v>
      </c>
      <c r="AU120" s="42">
        <v>709.62</v>
      </c>
      <c r="AV120" s="42">
        <v>0</v>
      </c>
      <c r="AW120" s="98">
        <f>AT120+(AU120*48)+(AV120*48)</f>
        <v>34061.760000000002</v>
      </c>
      <c r="AX120" s="228"/>
      <c r="AY120" s="25"/>
      <c r="AZ120" s="104"/>
      <c r="BA120" s="98">
        <f>AX120+(AY120*48)+(AZ120*48)</f>
        <v>0</v>
      </c>
      <c r="BB120" s="245" t="s">
        <v>313</v>
      </c>
      <c r="BC120" s="245" t="s">
        <v>313</v>
      </c>
      <c r="BD120" s="245" t="s">
        <v>313</v>
      </c>
      <c r="BE120" s="98" t="e">
        <f>BB120+(BC120*48)+(BD120*48)</f>
        <v>#VALUE!</v>
      </c>
      <c r="BF120" s="100"/>
      <c r="BG120" s="18"/>
      <c r="BH120" s="18"/>
      <c r="BI120" s="98">
        <f>BF120+(BG120*48)+(BH120*48)</f>
        <v>0</v>
      </c>
      <c r="BJ120" s="241" t="s">
        <v>313</v>
      </c>
      <c r="BK120" s="14" t="s">
        <v>313</v>
      </c>
      <c r="BL120" s="14" t="s">
        <v>313</v>
      </c>
      <c r="BM120" s="98" t="e">
        <f>BJ120+(BK120*48)+(BL120*48)</f>
        <v>#VALUE!</v>
      </c>
      <c r="BN120" s="100"/>
      <c r="BO120" s="18"/>
      <c r="BP120" s="18"/>
      <c r="BQ120" s="98">
        <f>BN120+(BO120*48)+(BP120*48)</f>
        <v>0</v>
      </c>
      <c r="BR120" s="245" t="s">
        <v>313</v>
      </c>
      <c r="BS120" s="245" t="s">
        <v>313</v>
      </c>
      <c r="BT120" s="245" t="s">
        <v>313</v>
      </c>
      <c r="BU120" s="98" t="e">
        <f>BR120+(BS120*48)+(BT120*48)</f>
        <v>#VALUE!</v>
      </c>
      <c r="BV120" s="100"/>
      <c r="BW120" s="18"/>
      <c r="BX120" s="18"/>
      <c r="BY120" s="98">
        <f>BV120+(BW120*48)+(BX120*48)</f>
        <v>0</v>
      </c>
      <c r="BZ120" s="242">
        <v>0</v>
      </c>
      <c r="CA120" s="42">
        <v>709.62</v>
      </c>
      <c r="CB120" s="42">
        <v>0</v>
      </c>
      <c r="CC120" s="98">
        <f>BZ120+(CA120*48)+(CB120*48)</f>
        <v>34061.760000000002</v>
      </c>
      <c r="CD120" s="100"/>
      <c r="CE120" s="18"/>
      <c r="CF120" s="18"/>
      <c r="CG120" s="98">
        <f>CD120+(CE120*48)+(CF120*48)</f>
        <v>0</v>
      </c>
      <c r="CH120" s="245" t="s">
        <v>313</v>
      </c>
      <c r="CI120" s="245" t="s">
        <v>313</v>
      </c>
      <c r="CJ120" s="245" t="s">
        <v>313</v>
      </c>
      <c r="CK120" s="98" t="e">
        <f>CH120+(CI120*48)+(CJ120*48)</f>
        <v>#VALUE!</v>
      </c>
      <c r="CL120" s="100"/>
      <c r="CM120" s="18"/>
      <c r="CN120" s="18"/>
      <c r="CO120" s="98">
        <f>CL120+(CM120*48)+(CN120*48)</f>
        <v>0</v>
      </c>
      <c r="CP120" s="100"/>
      <c r="CQ120" s="18"/>
      <c r="CR120" s="18"/>
      <c r="CS120" s="98">
        <f>CP120+(CQ120*48)+(CR120*48)</f>
        <v>0</v>
      </c>
      <c r="CT120" s="100"/>
      <c r="CU120" s="18"/>
      <c r="CV120" s="18"/>
      <c r="CW120" s="105">
        <f>CT120+(CU120*48)+(CV120*48)</f>
        <v>0</v>
      </c>
      <c r="CX120" s="419">
        <v>0</v>
      </c>
      <c r="CY120" s="396">
        <v>709.62</v>
      </c>
      <c r="CZ120" s="396">
        <v>0</v>
      </c>
      <c r="DA120" s="403">
        <f>CX120+(CY120*48)+(CZ120*48)</f>
        <v>34061.760000000002</v>
      </c>
      <c r="DB120" s="100"/>
      <c r="DC120" s="18"/>
      <c r="DD120" s="18"/>
      <c r="DE120" s="98">
        <f>DB120+(DC120*48)+(DD120*48)</f>
        <v>0</v>
      </c>
      <c r="DF120" s="100"/>
      <c r="DG120" s="18"/>
      <c r="DH120" s="18"/>
      <c r="DI120" s="98">
        <f>DF120+(DG120*48)+(DH120*48)</f>
        <v>0</v>
      </c>
      <c r="DJ120" s="245" t="s">
        <v>313</v>
      </c>
      <c r="DK120" s="245" t="s">
        <v>313</v>
      </c>
      <c r="DL120" s="245" t="s">
        <v>313</v>
      </c>
      <c r="DM120" s="98" t="e">
        <f>DJ120+(DK120*48)+(DL120*48)</f>
        <v>#VALUE!</v>
      </c>
      <c r="DN120" s="19"/>
      <c r="DO120" s="20"/>
      <c r="DP120" s="20"/>
      <c r="DQ120" s="98">
        <f>DN120+(DO120*48)+(DP120*48)</f>
        <v>0</v>
      </c>
      <c r="DR120" s="242">
        <v>0</v>
      </c>
      <c r="DS120" s="42">
        <v>709.62</v>
      </c>
      <c r="DT120" s="42">
        <v>0</v>
      </c>
      <c r="DU120" s="98">
        <f>DR120+(DS120*48)+(DT120*48)</f>
        <v>34061.760000000002</v>
      </c>
      <c r="DV120" s="19"/>
      <c r="DW120" s="20"/>
      <c r="DX120" s="20"/>
      <c r="DY120" s="98">
        <f>DV120+(DW120*48)+(DX120*48)</f>
        <v>0</v>
      </c>
      <c r="DZ120" s="245" t="s">
        <v>313</v>
      </c>
      <c r="EA120" s="245" t="s">
        <v>313</v>
      </c>
      <c r="EB120" s="245" t="s">
        <v>313</v>
      </c>
      <c r="EC120" s="98" t="e">
        <f>DZ120+(EA120*48)+(EB120*48)</f>
        <v>#VALUE!</v>
      </c>
      <c r="ED120" s="100"/>
      <c r="EE120" s="18"/>
      <c r="EF120" s="18"/>
      <c r="EG120" s="98">
        <f>ED120+(EE120*48)+(EF120*48)</f>
        <v>0</v>
      </c>
    </row>
    <row r="121" spans="1:137" ht="14.4" thickBot="1" x14ac:dyDescent="0.35">
      <c r="A121" s="124"/>
      <c r="B121" s="432"/>
      <c r="C121" s="125"/>
      <c r="D121" s="197"/>
      <c r="E121" s="198"/>
      <c r="F121" s="277"/>
      <c r="G121" s="278"/>
      <c r="H121" s="277"/>
      <c r="I121" s="278"/>
      <c r="J121" s="277"/>
      <c r="K121" s="278"/>
      <c r="L121" s="277"/>
      <c r="M121" s="278"/>
      <c r="N121" s="277"/>
      <c r="O121" s="278"/>
      <c r="P121" s="277"/>
      <c r="Q121" s="278"/>
      <c r="R121" s="277"/>
      <c r="S121" s="278"/>
      <c r="T121" s="277"/>
      <c r="U121" s="278"/>
      <c r="V121" s="80"/>
      <c r="W121" s="79"/>
      <c r="X121" s="79"/>
      <c r="Y121" s="101"/>
      <c r="Z121" s="80"/>
      <c r="AA121" s="79"/>
      <c r="AB121" s="79"/>
      <c r="AC121" s="314">
        <f>SUM(AC116+AC117+AC118+AC119+AC120)</f>
        <v>149419.20000000001</v>
      </c>
      <c r="AD121" s="80"/>
      <c r="AE121" s="79"/>
      <c r="AF121" s="79"/>
      <c r="AG121" s="101"/>
      <c r="AH121" s="80"/>
      <c r="AI121" s="79"/>
      <c r="AJ121" s="79"/>
      <c r="AK121" s="101"/>
      <c r="AL121" s="80"/>
      <c r="AM121" s="79"/>
      <c r="AN121" s="79"/>
      <c r="AO121" s="253" t="s">
        <v>313</v>
      </c>
      <c r="AP121" s="80"/>
      <c r="AQ121" s="79"/>
      <c r="AR121" s="79"/>
      <c r="AS121" s="101"/>
      <c r="AT121" s="80"/>
      <c r="AU121" s="79"/>
      <c r="AV121" s="79"/>
      <c r="AW121" s="314">
        <f>SUM(AW116+AW117+AW118+AW119+AW120)</f>
        <v>149419.20000000001</v>
      </c>
      <c r="AX121" s="80"/>
      <c r="AY121" s="79"/>
      <c r="AZ121" s="79"/>
      <c r="BA121" s="101"/>
      <c r="BB121" s="80"/>
      <c r="BC121" s="79"/>
      <c r="BD121" s="79"/>
      <c r="BE121" s="253" t="s">
        <v>313</v>
      </c>
      <c r="BF121" s="11"/>
      <c r="BG121" s="12"/>
      <c r="BH121" s="12"/>
      <c r="BI121" s="101"/>
      <c r="BJ121" s="11"/>
      <c r="BK121" s="12"/>
      <c r="BL121" s="12"/>
      <c r="BM121" s="253" t="s">
        <v>313</v>
      </c>
      <c r="BN121" s="11"/>
      <c r="BO121" s="12"/>
      <c r="BP121" s="12"/>
      <c r="BQ121" s="101"/>
      <c r="BR121" s="11"/>
      <c r="BS121" s="12"/>
      <c r="BT121" s="12"/>
      <c r="BU121" s="253" t="s">
        <v>313</v>
      </c>
      <c r="BV121" s="11"/>
      <c r="BW121" s="12"/>
      <c r="BX121" s="12"/>
      <c r="BY121" s="101"/>
      <c r="BZ121" s="11"/>
      <c r="CA121" s="12"/>
      <c r="CB121" s="12"/>
      <c r="CC121" s="314">
        <f>SUM(CC116+CC117+CC118+CC119+CC120)</f>
        <v>149419.20000000001</v>
      </c>
      <c r="CD121" s="11"/>
      <c r="CE121" s="12"/>
      <c r="CF121" s="12"/>
      <c r="CG121" s="101"/>
      <c r="CH121" s="11"/>
      <c r="CI121" s="12"/>
      <c r="CJ121" s="12"/>
      <c r="CK121" s="253" t="s">
        <v>313</v>
      </c>
      <c r="CL121" s="11"/>
      <c r="CM121" s="12"/>
      <c r="CN121" s="12"/>
      <c r="CO121" s="101"/>
      <c r="CP121" s="11"/>
      <c r="CQ121" s="12"/>
      <c r="CR121" s="12"/>
      <c r="CS121" s="101"/>
      <c r="CT121" s="11"/>
      <c r="CU121" s="12"/>
      <c r="CV121" s="12"/>
      <c r="CW121" s="414"/>
      <c r="CX121" s="423"/>
      <c r="CY121" s="424"/>
      <c r="CZ121" s="424"/>
      <c r="DA121" s="425">
        <f>SUM(DA116+DA117+DA118+DA119+DA120)</f>
        <v>149419.20000000001</v>
      </c>
      <c r="DB121" s="11"/>
      <c r="DC121" s="12"/>
      <c r="DD121" s="12"/>
      <c r="DE121" s="101"/>
      <c r="DF121" s="11"/>
      <c r="DG121" s="12"/>
      <c r="DH121" s="12"/>
      <c r="DI121" s="101"/>
      <c r="DJ121" s="11"/>
      <c r="DK121" s="12"/>
      <c r="DL121" s="12"/>
      <c r="DM121" s="253" t="s">
        <v>313</v>
      </c>
      <c r="DN121" s="109"/>
      <c r="DO121" s="110"/>
      <c r="DP121" s="110"/>
      <c r="DQ121" s="101"/>
      <c r="DR121" s="109"/>
      <c r="DS121" s="110"/>
      <c r="DT121" s="110"/>
      <c r="DU121" s="314">
        <f>SUM(DU116+DU117+DU118+DU119+DU120)</f>
        <v>149419.20000000001</v>
      </c>
      <c r="DV121" s="109"/>
      <c r="DW121" s="110"/>
      <c r="DX121" s="110"/>
      <c r="DY121" s="101"/>
      <c r="DZ121" s="109"/>
      <c r="EA121" s="110"/>
      <c r="EB121" s="110"/>
      <c r="EC121" s="253" t="s">
        <v>313</v>
      </c>
      <c r="ED121" s="11"/>
      <c r="EE121" s="12"/>
      <c r="EF121" s="12"/>
      <c r="EG121" s="101"/>
    </row>
    <row r="122" spans="1:137" ht="14.4" customHeight="1" x14ac:dyDescent="0.3">
      <c r="A122" s="474">
        <f t="shared" ref="A122" si="79">A115+1</f>
        <v>16</v>
      </c>
      <c r="B122" s="433">
        <v>138309</v>
      </c>
      <c r="C122" s="477">
        <v>2</v>
      </c>
      <c r="D122" s="117" t="s">
        <v>136</v>
      </c>
      <c r="E122" s="24"/>
      <c r="F122" s="276"/>
      <c r="G122" s="116"/>
      <c r="H122" s="276"/>
      <c r="I122" s="116"/>
      <c r="J122" s="276"/>
      <c r="K122" s="116"/>
      <c r="L122" s="276"/>
      <c r="M122" s="116"/>
      <c r="N122" s="276"/>
      <c r="O122" s="116"/>
      <c r="P122" s="276"/>
      <c r="Q122" s="116"/>
      <c r="R122" s="276"/>
      <c r="S122" s="116"/>
      <c r="T122" s="276"/>
      <c r="U122" s="116"/>
      <c r="V122" s="8"/>
      <c r="W122" s="9"/>
      <c r="X122" s="9"/>
      <c r="Y122" s="10"/>
      <c r="Z122" s="8"/>
      <c r="AA122" s="9"/>
      <c r="AB122" s="9"/>
      <c r="AC122" s="10"/>
      <c r="AD122" s="8"/>
      <c r="AE122" s="9"/>
      <c r="AF122" s="9"/>
      <c r="AG122" s="10"/>
      <c r="AH122" s="468" t="s">
        <v>317</v>
      </c>
      <c r="AI122" s="469"/>
      <c r="AJ122" s="469"/>
      <c r="AK122" s="470"/>
      <c r="AL122" s="8"/>
      <c r="AM122" s="9"/>
      <c r="AN122" s="9"/>
      <c r="AO122" s="10"/>
      <c r="AP122" s="8"/>
      <c r="AQ122" s="9"/>
      <c r="AR122" s="9"/>
      <c r="AS122" s="10"/>
      <c r="AT122" s="8"/>
      <c r="AU122" s="9"/>
      <c r="AV122" s="9"/>
      <c r="AW122" s="10"/>
      <c r="AX122" s="8"/>
      <c r="AY122" s="9"/>
      <c r="AZ122" s="9"/>
      <c r="BA122" s="10"/>
      <c r="BB122" s="8"/>
      <c r="BC122" s="9"/>
      <c r="BD122" s="9"/>
      <c r="BE122" s="10"/>
      <c r="BF122" s="8"/>
      <c r="BG122" s="9"/>
      <c r="BH122" s="9"/>
      <c r="BI122" s="10"/>
      <c r="BJ122" s="8"/>
      <c r="BK122" s="9"/>
      <c r="BL122" s="9"/>
      <c r="BM122" s="10"/>
      <c r="BN122" s="8"/>
      <c r="BO122" s="9"/>
      <c r="BP122" s="9"/>
      <c r="BQ122" s="10"/>
      <c r="BR122" s="8"/>
      <c r="BS122" s="9"/>
      <c r="BT122" s="9"/>
      <c r="BU122" s="10"/>
      <c r="BV122" s="8"/>
      <c r="BW122" s="9"/>
      <c r="BX122" s="9"/>
      <c r="BY122" s="10"/>
      <c r="BZ122" s="8"/>
      <c r="CA122" s="9"/>
      <c r="CB122" s="9"/>
      <c r="CC122" s="10"/>
      <c r="CD122" s="8"/>
      <c r="CE122" s="9"/>
      <c r="CF122" s="9"/>
      <c r="CG122" s="10"/>
      <c r="CH122" s="8"/>
      <c r="CI122" s="9"/>
      <c r="CJ122" s="9"/>
      <c r="CK122" s="10"/>
      <c r="CL122" s="8"/>
      <c r="CM122" s="9"/>
      <c r="CN122" s="9"/>
      <c r="CO122" s="10"/>
      <c r="CP122" s="8"/>
      <c r="CQ122" s="9"/>
      <c r="CR122" s="9"/>
      <c r="CS122" s="10"/>
      <c r="CT122" s="8"/>
      <c r="CU122" s="9"/>
      <c r="CV122" s="9"/>
      <c r="CW122" s="9"/>
      <c r="CX122" s="386"/>
      <c r="CY122" s="387"/>
      <c r="CZ122" s="387"/>
      <c r="DA122" s="388"/>
      <c r="DB122" s="8"/>
      <c r="DC122" s="9"/>
      <c r="DD122" s="9"/>
      <c r="DE122" s="10"/>
      <c r="DF122" s="8"/>
      <c r="DG122" s="9"/>
      <c r="DH122" s="9"/>
      <c r="DI122" s="10"/>
      <c r="DJ122" s="8"/>
      <c r="DK122" s="9"/>
      <c r="DL122" s="9"/>
      <c r="DM122" s="10"/>
      <c r="DN122" s="8"/>
      <c r="DO122" s="9"/>
      <c r="DP122" s="9"/>
      <c r="DQ122" s="10"/>
      <c r="DR122" s="8"/>
      <c r="DS122" s="9"/>
      <c r="DT122" s="9"/>
      <c r="DU122" s="10"/>
      <c r="DV122" s="8"/>
      <c r="DW122" s="9"/>
      <c r="DX122" s="9"/>
      <c r="DY122" s="10"/>
      <c r="DZ122" s="8"/>
      <c r="EA122" s="9"/>
      <c r="EB122" s="9"/>
      <c r="EC122" s="10"/>
      <c r="ED122" s="8"/>
      <c r="EE122" s="9"/>
      <c r="EF122" s="9"/>
      <c r="EG122" s="10"/>
    </row>
    <row r="123" spans="1:137" ht="14.4" customHeight="1" x14ac:dyDescent="0.3">
      <c r="A123" s="475"/>
      <c r="B123" s="434"/>
      <c r="C123" s="478"/>
      <c r="D123" s="108" t="s">
        <v>137</v>
      </c>
      <c r="E123" s="30" t="s">
        <v>78</v>
      </c>
      <c r="F123" s="438" t="s">
        <v>38</v>
      </c>
      <c r="G123" s="440" t="s">
        <v>101</v>
      </c>
      <c r="H123" s="438" t="s">
        <v>38</v>
      </c>
      <c r="I123" s="440" t="s">
        <v>101</v>
      </c>
      <c r="J123" s="438" t="s">
        <v>38</v>
      </c>
      <c r="K123" s="440" t="s">
        <v>101</v>
      </c>
      <c r="L123" s="438" t="s">
        <v>38</v>
      </c>
      <c r="M123" s="440" t="s">
        <v>101</v>
      </c>
      <c r="N123" s="438" t="s">
        <v>38</v>
      </c>
      <c r="O123" s="440" t="s">
        <v>101</v>
      </c>
      <c r="P123" s="438" t="s">
        <v>38</v>
      </c>
      <c r="Q123" s="440" t="s">
        <v>101</v>
      </c>
      <c r="R123" s="438" t="s">
        <v>38</v>
      </c>
      <c r="S123" s="440" t="s">
        <v>101</v>
      </c>
      <c r="T123" s="438" t="s">
        <v>322</v>
      </c>
      <c r="U123" s="440" t="s">
        <v>323</v>
      </c>
      <c r="V123" s="102"/>
      <c r="W123" s="14"/>
      <c r="X123" s="14"/>
      <c r="Y123" s="15">
        <f>V123+(W123*48)+(X123*48)</f>
        <v>0</v>
      </c>
      <c r="Z123" s="103" t="s">
        <v>313</v>
      </c>
      <c r="AA123" s="14" t="s">
        <v>313</v>
      </c>
      <c r="AB123" s="14" t="s">
        <v>313</v>
      </c>
      <c r="AC123" s="15" t="e">
        <f>Z123+(AA123*48)+(AB123*48)</f>
        <v>#VALUE!</v>
      </c>
      <c r="AD123" s="102"/>
      <c r="AE123" s="14"/>
      <c r="AF123" s="14"/>
      <c r="AG123" s="15">
        <f>AD123+(AE123*48)+(AF123*48)</f>
        <v>0</v>
      </c>
      <c r="AH123" s="102"/>
      <c r="AI123" s="14"/>
      <c r="AJ123" s="14"/>
      <c r="AK123" s="15">
        <f>AH123+(AI123*48)+(AJ123*48)</f>
        <v>0</v>
      </c>
      <c r="AL123" s="245" t="s">
        <v>313</v>
      </c>
      <c r="AM123" s="245" t="s">
        <v>313</v>
      </c>
      <c r="AN123" s="245" t="s">
        <v>313</v>
      </c>
      <c r="AO123" s="15" t="e">
        <f>AL123+(AM123*48)+(AN123*48)</f>
        <v>#VALUE!</v>
      </c>
      <c r="AP123" s="227"/>
      <c r="AQ123" s="25"/>
      <c r="AR123" s="22"/>
      <c r="AS123" s="15">
        <f>AP123+(AQ123*48)+(AR123*48)</f>
        <v>0</v>
      </c>
      <c r="AT123" s="25" t="s">
        <v>313</v>
      </c>
      <c r="AU123" s="14" t="s">
        <v>313</v>
      </c>
      <c r="AV123" s="14" t="s">
        <v>313</v>
      </c>
      <c r="AW123" s="15" t="e">
        <f>AT123+(AU123*48)+(AV123*48)</f>
        <v>#VALUE!</v>
      </c>
      <c r="AX123" s="227"/>
      <c r="AY123" s="25"/>
      <c r="AZ123" s="22"/>
      <c r="BA123" s="15">
        <f>AX123+(AY123*48)+(AZ123*48)</f>
        <v>0</v>
      </c>
      <c r="BB123" s="245" t="s">
        <v>313</v>
      </c>
      <c r="BC123" s="245" t="s">
        <v>313</v>
      </c>
      <c r="BD123" s="245" t="s">
        <v>313</v>
      </c>
      <c r="BE123" s="15" t="e">
        <f>BB123+(BC123*48)+(BD123*48)</f>
        <v>#VALUE!</v>
      </c>
      <c r="BF123" s="16"/>
      <c r="BG123" s="17"/>
      <c r="BH123" s="17"/>
      <c r="BI123" s="15">
        <f>BF123+(BG123*48)+(BH123*48)</f>
        <v>0</v>
      </c>
      <c r="BJ123" s="241" t="s">
        <v>313</v>
      </c>
      <c r="BK123" s="14" t="s">
        <v>313</v>
      </c>
      <c r="BL123" s="14" t="s">
        <v>313</v>
      </c>
      <c r="BM123" s="15" t="e">
        <f>BJ123+(BK123*48)+(BL123*48)</f>
        <v>#VALUE!</v>
      </c>
      <c r="BN123" s="16"/>
      <c r="BO123" s="17"/>
      <c r="BP123" s="17"/>
      <c r="BQ123" s="15">
        <f>BN123+(BO123*48)+(BP123*48)</f>
        <v>0</v>
      </c>
      <c r="BR123" s="245" t="s">
        <v>313</v>
      </c>
      <c r="BS123" s="245" t="s">
        <v>313</v>
      </c>
      <c r="BT123" s="245" t="s">
        <v>313</v>
      </c>
      <c r="BU123" s="15" t="e">
        <f>BR123+(BS123*48)+(BT123*48)</f>
        <v>#VALUE!</v>
      </c>
      <c r="BV123" s="166">
        <v>3984.12</v>
      </c>
      <c r="BW123" s="166">
        <v>190</v>
      </c>
      <c r="BX123" s="167">
        <f t="shared" ref="BX123:BX127" si="80">BW123*(0.06+0.0695)+7.94</f>
        <v>32.545000000000002</v>
      </c>
      <c r="BY123" s="15">
        <f>BV123+(BW123*48)+(BX123*48)</f>
        <v>14666.279999999999</v>
      </c>
      <c r="BZ123" s="103" t="s">
        <v>313</v>
      </c>
      <c r="CA123" s="14" t="s">
        <v>313</v>
      </c>
      <c r="CB123" s="14" t="s">
        <v>313</v>
      </c>
      <c r="CC123" s="15" t="e">
        <f>BZ123+(CA123*48)+(CB123*48)</f>
        <v>#VALUE!</v>
      </c>
      <c r="CD123" s="16"/>
      <c r="CE123" s="17"/>
      <c r="CF123" s="17"/>
      <c r="CG123" s="15">
        <f>CD123+(CE123*48)+(CF123*48)</f>
        <v>0</v>
      </c>
      <c r="CH123" s="245" t="s">
        <v>313</v>
      </c>
      <c r="CI123" s="245" t="s">
        <v>313</v>
      </c>
      <c r="CJ123" s="245" t="s">
        <v>313</v>
      </c>
      <c r="CK123" s="15" t="e">
        <f>CH123+(CI123*48)+(CJ123*48)</f>
        <v>#VALUE!</v>
      </c>
      <c r="CL123" s="16"/>
      <c r="CM123" s="17"/>
      <c r="CN123" s="17"/>
      <c r="CO123" s="15">
        <f>CL123+(CM123*48)+(CN123*48)</f>
        <v>0</v>
      </c>
      <c r="CP123" s="16"/>
      <c r="CQ123" s="17"/>
      <c r="CR123" s="18"/>
      <c r="CS123" s="15">
        <f>CP123+(CQ123*48)+(CR123*48)</f>
        <v>0</v>
      </c>
      <c r="CT123" s="16"/>
      <c r="CU123" s="17"/>
      <c r="CV123" s="18"/>
      <c r="CW123" s="21">
        <f>CT123+(CU123*48)+(CV123*48)</f>
        <v>0</v>
      </c>
      <c r="CX123" s="406" t="s">
        <v>313</v>
      </c>
      <c r="CY123" s="391" t="s">
        <v>313</v>
      </c>
      <c r="CZ123" s="391" t="s">
        <v>313</v>
      </c>
      <c r="DA123" s="392" t="e">
        <f>CX123+(CY123*48)+(CZ123*48)</f>
        <v>#VALUE!</v>
      </c>
      <c r="DB123" s="16"/>
      <c r="DC123" s="17"/>
      <c r="DD123" s="18"/>
      <c r="DE123" s="15">
        <f>DB123+(DC123*48)+(DD123*48)</f>
        <v>0</v>
      </c>
      <c r="DF123" s="16"/>
      <c r="DG123" s="17"/>
      <c r="DH123" s="18"/>
      <c r="DI123" s="15">
        <f>DF123+(DG123*48)+(DH123*48)</f>
        <v>0</v>
      </c>
      <c r="DJ123" s="245" t="s">
        <v>313</v>
      </c>
      <c r="DK123" s="245" t="s">
        <v>313</v>
      </c>
      <c r="DL123" s="245" t="s">
        <v>313</v>
      </c>
      <c r="DM123" s="15" t="e">
        <f>DJ123+(DK123*48)+(DL123*48)</f>
        <v>#VALUE!</v>
      </c>
      <c r="DN123" s="19"/>
      <c r="DO123" s="20"/>
      <c r="DP123" s="20"/>
      <c r="DQ123" s="15">
        <f>DN123+(DO123*48)+(DP123*48)</f>
        <v>0</v>
      </c>
      <c r="DR123" s="103" t="s">
        <v>313</v>
      </c>
      <c r="DS123" s="14" t="s">
        <v>313</v>
      </c>
      <c r="DT123" s="14" t="s">
        <v>313</v>
      </c>
      <c r="DU123" s="15" t="e">
        <f>DR123+(DS123*48)+(DT123*48)</f>
        <v>#VALUE!</v>
      </c>
      <c r="DV123" s="19"/>
      <c r="DW123" s="20"/>
      <c r="DX123" s="20"/>
      <c r="DY123" s="15">
        <f>DV123+(DW123*48)+(DX123*48)</f>
        <v>0</v>
      </c>
      <c r="DZ123" s="245" t="s">
        <v>313</v>
      </c>
      <c r="EA123" s="245" t="s">
        <v>313</v>
      </c>
      <c r="EB123" s="245" t="s">
        <v>313</v>
      </c>
      <c r="EC123" s="15" t="e">
        <f>DZ123+(EA123*48)+(EB123*48)</f>
        <v>#VALUE!</v>
      </c>
      <c r="ED123" s="100"/>
      <c r="EE123" s="18"/>
      <c r="EF123" s="18"/>
      <c r="EG123" s="15">
        <f>ED123+(EE123*48)+(EF123*48)</f>
        <v>0</v>
      </c>
    </row>
    <row r="124" spans="1:137" ht="14.4" customHeight="1" x14ac:dyDescent="0.3">
      <c r="A124" s="475"/>
      <c r="B124" s="434"/>
      <c r="C124" s="478"/>
      <c r="D124" s="108" t="s">
        <v>138</v>
      </c>
      <c r="E124" s="285" t="s">
        <v>4</v>
      </c>
      <c r="F124" s="439"/>
      <c r="G124" s="441"/>
      <c r="H124" s="439"/>
      <c r="I124" s="441"/>
      <c r="J124" s="439"/>
      <c r="K124" s="441"/>
      <c r="L124" s="439"/>
      <c r="M124" s="441"/>
      <c r="N124" s="439"/>
      <c r="O124" s="441"/>
      <c r="P124" s="439"/>
      <c r="Q124" s="441"/>
      <c r="R124" s="439"/>
      <c r="S124" s="441"/>
      <c r="T124" s="439"/>
      <c r="U124" s="441"/>
      <c r="V124" s="102"/>
      <c r="W124" s="14"/>
      <c r="X124" s="14"/>
      <c r="Y124" s="15">
        <f>V124+(W124*48)+(X124*48)</f>
        <v>0</v>
      </c>
      <c r="Z124" s="102" t="s">
        <v>313</v>
      </c>
      <c r="AA124" s="14" t="s">
        <v>313</v>
      </c>
      <c r="AB124" s="14" t="s">
        <v>313</v>
      </c>
      <c r="AC124" s="15" t="e">
        <f>Z124+(AA124*48)+(AB124*48)</f>
        <v>#VALUE!</v>
      </c>
      <c r="AD124" s="102"/>
      <c r="AE124" s="14"/>
      <c r="AF124" s="14"/>
      <c r="AG124" s="15">
        <f>AD124+(AE124*48)+(AF124*48)</f>
        <v>0</v>
      </c>
      <c r="AH124" s="102"/>
      <c r="AI124" s="14"/>
      <c r="AJ124" s="14"/>
      <c r="AK124" s="15">
        <f>AH124+(AI124*48)+(AJ124*48)</f>
        <v>0</v>
      </c>
      <c r="AL124" s="245" t="s">
        <v>313</v>
      </c>
      <c r="AM124" s="245" t="s">
        <v>313</v>
      </c>
      <c r="AN124" s="245" t="s">
        <v>313</v>
      </c>
      <c r="AO124" s="15" t="e">
        <f>AL124+(AM124*48)+(AN124*48)</f>
        <v>#VALUE!</v>
      </c>
      <c r="AP124" s="227"/>
      <c r="AQ124" s="14"/>
      <c r="AR124" s="22"/>
      <c r="AS124" s="15">
        <f>AP124+(AQ124*48)+(AR124*48)</f>
        <v>0</v>
      </c>
      <c r="AT124" s="14" t="s">
        <v>313</v>
      </c>
      <c r="AU124" s="14" t="s">
        <v>313</v>
      </c>
      <c r="AV124" s="14" t="s">
        <v>313</v>
      </c>
      <c r="AW124" s="15" t="e">
        <f>AT124+(AU124*48)+(AV124*48)</f>
        <v>#VALUE!</v>
      </c>
      <c r="AX124" s="227"/>
      <c r="AY124" s="14"/>
      <c r="AZ124" s="22"/>
      <c r="BA124" s="15">
        <f>AX124+(AY124*48)+(AZ124*48)</f>
        <v>0</v>
      </c>
      <c r="BB124" s="245" t="s">
        <v>313</v>
      </c>
      <c r="BC124" s="245" t="s">
        <v>313</v>
      </c>
      <c r="BD124" s="245" t="s">
        <v>313</v>
      </c>
      <c r="BE124" s="15" t="e">
        <f>BB124+(BC124*48)+(BD124*48)</f>
        <v>#VALUE!</v>
      </c>
      <c r="BF124" s="16"/>
      <c r="BG124" s="17"/>
      <c r="BH124" s="17"/>
      <c r="BI124" s="15">
        <f>BF124+(BG124*48)+(BH124*48)</f>
        <v>0</v>
      </c>
      <c r="BJ124" s="241" t="s">
        <v>313</v>
      </c>
      <c r="BK124" s="14" t="s">
        <v>313</v>
      </c>
      <c r="BL124" s="14" t="s">
        <v>313</v>
      </c>
      <c r="BM124" s="15" t="e">
        <f>BJ124+(BK124*48)+(BL124*48)</f>
        <v>#VALUE!</v>
      </c>
      <c r="BN124" s="16"/>
      <c r="BO124" s="17"/>
      <c r="BP124" s="17"/>
      <c r="BQ124" s="15">
        <f>BN124+(BO124*48)+(BP124*48)</f>
        <v>0</v>
      </c>
      <c r="BR124" s="245" t="s">
        <v>313</v>
      </c>
      <c r="BS124" s="245" t="s">
        <v>313</v>
      </c>
      <c r="BT124" s="245" t="s">
        <v>313</v>
      </c>
      <c r="BU124" s="15" t="e">
        <f>BR124+(BS124*48)+(BT124*48)</f>
        <v>#VALUE!</v>
      </c>
      <c r="BV124" s="166">
        <v>3984.12</v>
      </c>
      <c r="BW124" s="166">
        <v>300</v>
      </c>
      <c r="BX124" s="167">
        <f t="shared" si="80"/>
        <v>46.79</v>
      </c>
      <c r="BY124" s="15">
        <f>BV124+(BW124*48)+(BX124*48)</f>
        <v>20630.04</v>
      </c>
      <c r="BZ124" s="102" t="s">
        <v>313</v>
      </c>
      <c r="CA124" s="14" t="s">
        <v>313</v>
      </c>
      <c r="CB124" s="14" t="s">
        <v>313</v>
      </c>
      <c r="CC124" s="15" t="e">
        <f>BZ124+(CA124*48)+(CB124*48)</f>
        <v>#VALUE!</v>
      </c>
      <c r="CD124" s="16"/>
      <c r="CE124" s="17"/>
      <c r="CF124" s="17"/>
      <c r="CG124" s="15">
        <f>CD124+(CE124*48)+(CF124*48)</f>
        <v>0</v>
      </c>
      <c r="CH124" s="245" t="s">
        <v>313</v>
      </c>
      <c r="CI124" s="245" t="s">
        <v>313</v>
      </c>
      <c r="CJ124" s="245" t="s">
        <v>313</v>
      </c>
      <c r="CK124" s="15" t="e">
        <f>CH124+(CI124*48)+(CJ124*48)</f>
        <v>#VALUE!</v>
      </c>
      <c r="CL124" s="16"/>
      <c r="CM124" s="17"/>
      <c r="CN124" s="17"/>
      <c r="CO124" s="15">
        <f>CL124+(CM124*48)+(CN124*48)</f>
        <v>0</v>
      </c>
      <c r="CP124" s="16"/>
      <c r="CQ124" s="17"/>
      <c r="CR124" s="18"/>
      <c r="CS124" s="15">
        <f>CP124+(CQ124*48)+(CR124*48)</f>
        <v>0</v>
      </c>
      <c r="CT124" s="16"/>
      <c r="CU124" s="17"/>
      <c r="CV124" s="18"/>
      <c r="CW124" s="21">
        <f>CT124+(CU124*48)+(CV124*48)</f>
        <v>0</v>
      </c>
      <c r="CX124" s="405" t="s">
        <v>313</v>
      </c>
      <c r="CY124" s="391" t="s">
        <v>313</v>
      </c>
      <c r="CZ124" s="391" t="s">
        <v>313</v>
      </c>
      <c r="DA124" s="392" t="e">
        <f>CX124+(CY124*48)+(CZ124*48)</f>
        <v>#VALUE!</v>
      </c>
      <c r="DB124" s="16"/>
      <c r="DC124" s="17"/>
      <c r="DD124" s="18"/>
      <c r="DE124" s="15">
        <f>DB124+(DC124*48)+(DD124*48)</f>
        <v>0</v>
      </c>
      <c r="DF124" s="16"/>
      <c r="DG124" s="17"/>
      <c r="DH124" s="18"/>
      <c r="DI124" s="15">
        <f>DF124+(DG124*48)+(DH124*48)</f>
        <v>0</v>
      </c>
      <c r="DJ124" s="245" t="s">
        <v>313</v>
      </c>
      <c r="DK124" s="245" t="s">
        <v>313</v>
      </c>
      <c r="DL124" s="245" t="s">
        <v>313</v>
      </c>
      <c r="DM124" s="15" t="e">
        <f>DJ124+(DK124*48)+(DL124*48)</f>
        <v>#VALUE!</v>
      </c>
      <c r="DN124" s="19"/>
      <c r="DO124" s="20"/>
      <c r="DP124" s="20"/>
      <c r="DQ124" s="15">
        <f>DN124+(DO124*48)+(DP124*48)</f>
        <v>0</v>
      </c>
      <c r="DR124" s="102" t="s">
        <v>313</v>
      </c>
      <c r="DS124" s="14" t="s">
        <v>313</v>
      </c>
      <c r="DT124" s="14" t="s">
        <v>313</v>
      </c>
      <c r="DU124" s="15" t="e">
        <f>DR124+(DS124*48)+(DT124*48)</f>
        <v>#VALUE!</v>
      </c>
      <c r="DV124" s="19"/>
      <c r="DW124" s="20"/>
      <c r="DX124" s="20"/>
      <c r="DY124" s="15">
        <f>DV124+(DW124*48)+(DX124*48)</f>
        <v>0</v>
      </c>
      <c r="DZ124" s="245" t="s">
        <v>313</v>
      </c>
      <c r="EA124" s="245" t="s">
        <v>313</v>
      </c>
      <c r="EB124" s="245" t="s">
        <v>313</v>
      </c>
      <c r="EC124" s="15" t="e">
        <f>DZ124+(EA124*48)+(EB124*48)</f>
        <v>#VALUE!</v>
      </c>
      <c r="ED124" s="100"/>
      <c r="EE124" s="18"/>
      <c r="EF124" s="18"/>
      <c r="EG124" s="15">
        <f>ED124+(EE124*48)+(EF124*48)</f>
        <v>0</v>
      </c>
    </row>
    <row r="125" spans="1:137" ht="14.4" customHeight="1" x14ac:dyDescent="0.3">
      <c r="A125" s="475"/>
      <c r="B125" s="434"/>
      <c r="C125" s="478"/>
      <c r="D125" s="108" t="s">
        <v>139</v>
      </c>
      <c r="E125" s="285" t="s">
        <v>5</v>
      </c>
      <c r="F125" s="439"/>
      <c r="G125" s="441"/>
      <c r="H125" s="439"/>
      <c r="I125" s="441"/>
      <c r="J125" s="439"/>
      <c r="K125" s="441"/>
      <c r="L125" s="439"/>
      <c r="M125" s="441"/>
      <c r="N125" s="439"/>
      <c r="O125" s="441"/>
      <c r="P125" s="439"/>
      <c r="Q125" s="441"/>
      <c r="R125" s="439"/>
      <c r="S125" s="441"/>
      <c r="T125" s="439"/>
      <c r="U125" s="441"/>
      <c r="V125" s="102"/>
      <c r="W125" s="14"/>
      <c r="X125" s="14"/>
      <c r="Y125" s="15">
        <f>V125+(W125*48)+(X125*48)</f>
        <v>0</v>
      </c>
      <c r="Z125" s="102" t="s">
        <v>313</v>
      </c>
      <c r="AA125" s="14" t="s">
        <v>313</v>
      </c>
      <c r="AB125" s="14" t="s">
        <v>313</v>
      </c>
      <c r="AC125" s="15" t="e">
        <f>Z125+(AA125*48)+(AB125*48)</f>
        <v>#VALUE!</v>
      </c>
      <c r="AD125" s="102"/>
      <c r="AE125" s="14"/>
      <c r="AF125" s="14"/>
      <c r="AG125" s="15">
        <f>AD125+(AE125*48)+(AF125*48)</f>
        <v>0</v>
      </c>
      <c r="AH125" s="102"/>
      <c r="AI125" s="14"/>
      <c r="AJ125" s="14"/>
      <c r="AK125" s="15">
        <f>AH125+(AI125*48)+(AJ125*48)</f>
        <v>0</v>
      </c>
      <c r="AL125" s="245" t="s">
        <v>313</v>
      </c>
      <c r="AM125" s="245" t="s">
        <v>313</v>
      </c>
      <c r="AN125" s="245" t="s">
        <v>313</v>
      </c>
      <c r="AO125" s="15" t="e">
        <f>AL125+(AM125*48)+(AN125*48)</f>
        <v>#VALUE!</v>
      </c>
      <c r="AP125" s="227"/>
      <c r="AQ125" s="14"/>
      <c r="AR125" s="22"/>
      <c r="AS125" s="15">
        <f>AP125+(AQ125*48)+(AR125*48)</f>
        <v>0</v>
      </c>
      <c r="AT125" s="14" t="s">
        <v>313</v>
      </c>
      <c r="AU125" s="14" t="s">
        <v>313</v>
      </c>
      <c r="AV125" s="14" t="s">
        <v>313</v>
      </c>
      <c r="AW125" s="15" t="e">
        <f>AT125+(AU125*48)+(AV125*48)</f>
        <v>#VALUE!</v>
      </c>
      <c r="AX125" s="227"/>
      <c r="AY125" s="14"/>
      <c r="AZ125" s="22"/>
      <c r="BA125" s="15">
        <f>AX125+(AY125*48)+(AZ125*48)</f>
        <v>0</v>
      </c>
      <c r="BB125" s="245" t="s">
        <v>313</v>
      </c>
      <c r="BC125" s="245" t="s">
        <v>313</v>
      </c>
      <c r="BD125" s="245" t="s">
        <v>313</v>
      </c>
      <c r="BE125" s="15" t="e">
        <f>BB125+(BC125*48)+(BD125*48)</f>
        <v>#VALUE!</v>
      </c>
      <c r="BF125" s="16"/>
      <c r="BG125" s="17"/>
      <c r="BH125" s="17"/>
      <c r="BI125" s="15">
        <f>BF125+(BG125*48)+(BH125*48)</f>
        <v>0</v>
      </c>
      <c r="BJ125" s="241" t="s">
        <v>313</v>
      </c>
      <c r="BK125" s="14" t="s">
        <v>313</v>
      </c>
      <c r="BL125" s="14" t="s">
        <v>313</v>
      </c>
      <c r="BM125" s="15" t="e">
        <f>BJ125+(BK125*48)+(BL125*48)</f>
        <v>#VALUE!</v>
      </c>
      <c r="BN125" s="16"/>
      <c r="BO125" s="17"/>
      <c r="BP125" s="17"/>
      <c r="BQ125" s="15">
        <f>BN125+(BO125*48)+(BP125*48)</f>
        <v>0</v>
      </c>
      <c r="BR125" s="245" t="s">
        <v>313</v>
      </c>
      <c r="BS125" s="245" t="s">
        <v>313</v>
      </c>
      <c r="BT125" s="245" t="s">
        <v>313</v>
      </c>
      <c r="BU125" s="15" t="e">
        <f>BR125+(BS125*48)+(BT125*48)</f>
        <v>#VALUE!</v>
      </c>
      <c r="BV125" s="166">
        <v>3984.12</v>
      </c>
      <c r="BW125" s="166">
        <v>320</v>
      </c>
      <c r="BX125" s="167">
        <f t="shared" si="80"/>
        <v>49.379999999999995</v>
      </c>
      <c r="BY125" s="15">
        <f>BV125+(BW125*48)+(BX125*48)</f>
        <v>21714.36</v>
      </c>
      <c r="BZ125" s="102" t="s">
        <v>313</v>
      </c>
      <c r="CA125" s="14" t="s">
        <v>313</v>
      </c>
      <c r="CB125" s="14" t="s">
        <v>313</v>
      </c>
      <c r="CC125" s="15" t="e">
        <f>BZ125+(CA125*48)+(CB125*48)</f>
        <v>#VALUE!</v>
      </c>
      <c r="CD125" s="16"/>
      <c r="CE125" s="17"/>
      <c r="CF125" s="17"/>
      <c r="CG125" s="15">
        <f>CD125+(CE125*48)+(CF125*48)</f>
        <v>0</v>
      </c>
      <c r="CH125" s="245" t="s">
        <v>313</v>
      </c>
      <c r="CI125" s="245" t="s">
        <v>313</v>
      </c>
      <c r="CJ125" s="245" t="s">
        <v>313</v>
      </c>
      <c r="CK125" s="15" t="e">
        <f>CH125+(CI125*48)+(CJ125*48)</f>
        <v>#VALUE!</v>
      </c>
      <c r="CL125" s="16"/>
      <c r="CM125" s="17"/>
      <c r="CN125" s="17"/>
      <c r="CO125" s="15">
        <f>CL125+(CM125*48)+(CN125*48)</f>
        <v>0</v>
      </c>
      <c r="CP125" s="16"/>
      <c r="CQ125" s="17"/>
      <c r="CR125" s="18"/>
      <c r="CS125" s="15">
        <f>CP125+(CQ125*48)+(CR125*48)</f>
        <v>0</v>
      </c>
      <c r="CT125" s="16"/>
      <c r="CU125" s="17"/>
      <c r="CV125" s="18"/>
      <c r="CW125" s="21">
        <f>CT125+(CU125*48)+(CV125*48)</f>
        <v>0</v>
      </c>
      <c r="CX125" s="405" t="s">
        <v>313</v>
      </c>
      <c r="CY125" s="391" t="s">
        <v>313</v>
      </c>
      <c r="CZ125" s="391" t="s">
        <v>313</v>
      </c>
      <c r="DA125" s="392" t="e">
        <f>CX125+(CY125*48)+(CZ125*48)</f>
        <v>#VALUE!</v>
      </c>
      <c r="DB125" s="16"/>
      <c r="DC125" s="17"/>
      <c r="DD125" s="18"/>
      <c r="DE125" s="15">
        <f>DB125+(DC125*48)+(DD125*48)</f>
        <v>0</v>
      </c>
      <c r="DF125" s="16"/>
      <c r="DG125" s="17"/>
      <c r="DH125" s="18"/>
      <c r="DI125" s="15">
        <f>DF125+(DG125*48)+(DH125*48)</f>
        <v>0</v>
      </c>
      <c r="DJ125" s="245" t="s">
        <v>313</v>
      </c>
      <c r="DK125" s="245" t="s">
        <v>313</v>
      </c>
      <c r="DL125" s="245" t="s">
        <v>313</v>
      </c>
      <c r="DM125" s="15" t="e">
        <f>DJ125+(DK125*48)+(DL125*48)</f>
        <v>#VALUE!</v>
      </c>
      <c r="DN125" s="19"/>
      <c r="DO125" s="20"/>
      <c r="DP125" s="20"/>
      <c r="DQ125" s="15">
        <f>DN125+(DO125*48)+(DP125*48)</f>
        <v>0</v>
      </c>
      <c r="DR125" s="102" t="s">
        <v>313</v>
      </c>
      <c r="DS125" s="14" t="s">
        <v>313</v>
      </c>
      <c r="DT125" s="14" t="s">
        <v>313</v>
      </c>
      <c r="DU125" s="15" t="e">
        <f>DR125+(DS125*48)+(DT125*48)</f>
        <v>#VALUE!</v>
      </c>
      <c r="DV125" s="19"/>
      <c r="DW125" s="20"/>
      <c r="DX125" s="20"/>
      <c r="DY125" s="15">
        <f>DV125+(DW125*48)+(DX125*48)</f>
        <v>0</v>
      </c>
      <c r="DZ125" s="245" t="s">
        <v>313</v>
      </c>
      <c r="EA125" s="245" t="s">
        <v>313</v>
      </c>
      <c r="EB125" s="245" t="s">
        <v>313</v>
      </c>
      <c r="EC125" s="15" t="e">
        <f>DZ125+(EA125*48)+(EB125*48)</f>
        <v>#VALUE!</v>
      </c>
      <c r="ED125" s="100"/>
      <c r="EE125" s="18"/>
      <c r="EF125" s="18"/>
      <c r="EG125" s="15">
        <f>ED125+(EE125*48)+(EF125*48)</f>
        <v>0</v>
      </c>
    </row>
    <row r="126" spans="1:137" ht="14.4" customHeight="1" x14ac:dyDescent="0.3">
      <c r="A126" s="475"/>
      <c r="B126" s="434"/>
      <c r="C126" s="478"/>
      <c r="D126" s="108" t="s">
        <v>140</v>
      </c>
      <c r="E126" s="285" t="s">
        <v>6</v>
      </c>
      <c r="F126" s="439"/>
      <c r="G126" s="441"/>
      <c r="H126" s="439"/>
      <c r="I126" s="441"/>
      <c r="J126" s="439"/>
      <c r="K126" s="441"/>
      <c r="L126" s="439"/>
      <c r="M126" s="441"/>
      <c r="N126" s="439"/>
      <c r="O126" s="441"/>
      <c r="P126" s="439"/>
      <c r="Q126" s="441"/>
      <c r="R126" s="439"/>
      <c r="S126" s="441"/>
      <c r="T126" s="439"/>
      <c r="U126" s="441"/>
      <c r="V126" s="102"/>
      <c r="W126" s="14"/>
      <c r="X126" s="14"/>
      <c r="Y126" s="15">
        <f>V126+(W126*48)+(X126*48)</f>
        <v>0</v>
      </c>
      <c r="Z126" s="102" t="s">
        <v>313</v>
      </c>
      <c r="AA126" s="14" t="s">
        <v>313</v>
      </c>
      <c r="AB126" s="14" t="s">
        <v>313</v>
      </c>
      <c r="AC126" s="15" t="e">
        <f>Z126+(AA126*48)+(AB126*48)</f>
        <v>#VALUE!</v>
      </c>
      <c r="AD126" s="102"/>
      <c r="AE126" s="14"/>
      <c r="AF126" s="14"/>
      <c r="AG126" s="15">
        <f>AD126+(AE126*48)+(AF126*48)</f>
        <v>0</v>
      </c>
      <c r="AH126" s="102"/>
      <c r="AI126" s="14"/>
      <c r="AJ126" s="14"/>
      <c r="AK126" s="15">
        <f>AH126+(AI126*48)+(AJ126*48)</f>
        <v>0</v>
      </c>
      <c r="AL126" s="245" t="s">
        <v>313</v>
      </c>
      <c r="AM126" s="245" t="s">
        <v>313</v>
      </c>
      <c r="AN126" s="245" t="s">
        <v>313</v>
      </c>
      <c r="AO126" s="15" t="e">
        <f>AL126+(AM126*48)+(AN126*48)</f>
        <v>#VALUE!</v>
      </c>
      <c r="AP126" s="227"/>
      <c r="AQ126" s="14"/>
      <c r="AR126" s="22"/>
      <c r="AS126" s="15">
        <f>AP126+(AQ126*48)+(AR126*48)</f>
        <v>0</v>
      </c>
      <c r="AT126" s="14" t="s">
        <v>313</v>
      </c>
      <c r="AU126" s="14" t="s">
        <v>313</v>
      </c>
      <c r="AV126" s="14" t="s">
        <v>313</v>
      </c>
      <c r="AW126" s="15" t="e">
        <f>AT126+(AU126*48)+(AV126*48)</f>
        <v>#VALUE!</v>
      </c>
      <c r="AX126" s="227"/>
      <c r="AY126" s="14"/>
      <c r="AZ126" s="22"/>
      <c r="BA126" s="15">
        <f>AX126+(AY126*48)+(AZ126*48)</f>
        <v>0</v>
      </c>
      <c r="BB126" s="245" t="s">
        <v>313</v>
      </c>
      <c r="BC126" s="245" t="s">
        <v>313</v>
      </c>
      <c r="BD126" s="245" t="s">
        <v>313</v>
      </c>
      <c r="BE126" s="15" t="e">
        <f>BB126+(BC126*48)+(BD126*48)</f>
        <v>#VALUE!</v>
      </c>
      <c r="BF126" s="16"/>
      <c r="BG126" s="17"/>
      <c r="BH126" s="17"/>
      <c r="BI126" s="15">
        <f>BF126+(BG126*48)+(BH126*48)</f>
        <v>0</v>
      </c>
      <c r="BJ126" s="241" t="s">
        <v>313</v>
      </c>
      <c r="BK126" s="14" t="s">
        <v>313</v>
      </c>
      <c r="BL126" s="14" t="s">
        <v>313</v>
      </c>
      <c r="BM126" s="15" t="e">
        <f>BJ126+(BK126*48)+(BL126*48)</f>
        <v>#VALUE!</v>
      </c>
      <c r="BN126" s="16"/>
      <c r="BO126" s="17"/>
      <c r="BP126" s="17"/>
      <c r="BQ126" s="15">
        <f>BN126+(BO126*48)+(BP126*48)</f>
        <v>0</v>
      </c>
      <c r="BR126" s="245" t="s">
        <v>313</v>
      </c>
      <c r="BS126" s="245" t="s">
        <v>313</v>
      </c>
      <c r="BT126" s="245" t="s">
        <v>313</v>
      </c>
      <c r="BU126" s="15" t="e">
        <f>BR126+(BS126*48)+(BT126*48)</f>
        <v>#VALUE!</v>
      </c>
      <c r="BV126" s="166">
        <v>3984.12</v>
      </c>
      <c r="BW126" s="166">
        <v>340</v>
      </c>
      <c r="BX126" s="167">
        <f t="shared" si="80"/>
        <v>51.97</v>
      </c>
      <c r="BY126" s="15">
        <f>BV126+(BW126*48)+(BX126*48)</f>
        <v>22798.68</v>
      </c>
      <c r="BZ126" s="102" t="s">
        <v>313</v>
      </c>
      <c r="CA126" s="14" t="s">
        <v>313</v>
      </c>
      <c r="CB126" s="14" t="s">
        <v>313</v>
      </c>
      <c r="CC126" s="15" t="e">
        <f>BZ126+(CA126*48)+(CB126*48)</f>
        <v>#VALUE!</v>
      </c>
      <c r="CD126" s="16"/>
      <c r="CE126" s="17"/>
      <c r="CF126" s="17"/>
      <c r="CG126" s="15">
        <f>CD126+(CE126*48)+(CF126*48)</f>
        <v>0</v>
      </c>
      <c r="CH126" s="245" t="s">
        <v>313</v>
      </c>
      <c r="CI126" s="245" t="s">
        <v>313</v>
      </c>
      <c r="CJ126" s="245" t="s">
        <v>313</v>
      </c>
      <c r="CK126" s="15" t="e">
        <f>CH126+(CI126*48)+(CJ126*48)</f>
        <v>#VALUE!</v>
      </c>
      <c r="CL126" s="16"/>
      <c r="CM126" s="17"/>
      <c r="CN126" s="17"/>
      <c r="CO126" s="15">
        <f>CL126+(CM126*48)+(CN126*48)</f>
        <v>0</v>
      </c>
      <c r="CP126" s="16"/>
      <c r="CQ126" s="17"/>
      <c r="CR126" s="18"/>
      <c r="CS126" s="15">
        <f>CP126+(CQ126*48)+(CR126*48)</f>
        <v>0</v>
      </c>
      <c r="CT126" s="16"/>
      <c r="CU126" s="17"/>
      <c r="CV126" s="18"/>
      <c r="CW126" s="21">
        <f>CT126+(CU126*48)+(CV126*48)</f>
        <v>0</v>
      </c>
      <c r="CX126" s="405" t="s">
        <v>313</v>
      </c>
      <c r="CY126" s="391" t="s">
        <v>313</v>
      </c>
      <c r="CZ126" s="391" t="s">
        <v>313</v>
      </c>
      <c r="DA126" s="392" t="e">
        <f>CX126+(CY126*48)+(CZ126*48)</f>
        <v>#VALUE!</v>
      </c>
      <c r="DB126" s="16"/>
      <c r="DC126" s="17"/>
      <c r="DD126" s="18"/>
      <c r="DE126" s="15">
        <f>DB126+(DC126*48)+(DD126*48)</f>
        <v>0</v>
      </c>
      <c r="DF126" s="16"/>
      <c r="DG126" s="17"/>
      <c r="DH126" s="18"/>
      <c r="DI126" s="15">
        <f>DF126+(DG126*48)+(DH126*48)</f>
        <v>0</v>
      </c>
      <c r="DJ126" s="245" t="s">
        <v>313</v>
      </c>
      <c r="DK126" s="245" t="s">
        <v>313</v>
      </c>
      <c r="DL126" s="245" t="s">
        <v>313</v>
      </c>
      <c r="DM126" s="15" t="e">
        <f>DJ126+(DK126*48)+(DL126*48)</f>
        <v>#VALUE!</v>
      </c>
      <c r="DN126" s="19"/>
      <c r="DO126" s="20"/>
      <c r="DP126" s="20"/>
      <c r="DQ126" s="15">
        <f>DN126+(DO126*48)+(DP126*48)</f>
        <v>0</v>
      </c>
      <c r="DR126" s="102" t="s">
        <v>313</v>
      </c>
      <c r="DS126" s="14" t="s">
        <v>313</v>
      </c>
      <c r="DT126" s="14" t="s">
        <v>313</v>
      </c>
      <c r="DU126" s="15" t="e">
        <f>DR126+(DS126*48)+(DT126*48)</f>
        <v>#VALUE!</v>
      </c>
      <c r="DV126" s="19"/>
      <c r="DW126" s="20"/>
      <c r="DX126" s="20"/>
      <c r="DY126" s="15">
        <f>DV126+(DW126*48)+(DX126*48)</f>
        <v>0</v>
      </c>
      <c r="DZ126" s="245" t="s">
        <v>313</v>
      </c>
      <c r="EA126" s="245" t="s">
        <v>313</v>
      </c>
      <c r="EB126" s="245" t="s">
        <v>313</v>
      </c>
      <c r="EC126" s="15" t="e">
        <f>DZ126+(EA126*48)+(EB126*48)</f>
        <v>#VALUE!</v>
      </c>
      <c r="ED126" s="100"/>
      <c r="EE126" s="18"/>
      <c r="EF126" s="18"/>
      <c r="EG126" s="15">
        <f>ED126+(EE126*48)+(EF126*48)</f>
        <v>0</v>
      </c>
    </row>
    <row r="127" spans="1:137" ht="15" customHeight="1" x14ac:dyDescent="0.3">
      <c r="A127" s="475"/>
      <c r="B127" s="431" t="s">
        <v>321</v>
      </c>
      <c r="C127" s="478"/>
      <c r="D127" s="195" t="s">
        <v>129</v>
      </c>
      <c r="E127" s="285" t="s">
        <v>7</v>
      </c>
      <c r="F127" s="439"/>
      <c r="G127" s="441"/>
      <c r="H127" s="439"/>
      <c r="I127" s="441"/>
      <c r="J127" s="439"/>
      <c r="K127" s="441"/>
      <c r="L127" s="439"/>
      <c r="M127" s="441"/>
      <c r="N127" s="439"/>
      <c r="O127" s="441"/>
      <c r="P127" s="439"/>
      <c r="Q127" s="441"/>
      <c r="R127" s="439"/>
      <c r="S127" s="441"/>
      <c r="T127" s="439"/>
      <c r="U127" s="441"/>
      <c r="V127" s="103"/>
      <c r="W127" s="25"/>
      <c r="X127" s="25"/>
      <c r="Y127" s="98">
        <f>V127+(W127*48)+(X127*48)</f>
        <v>0</v>
      </c>
      <c r="Z127" s="242" t="s">
        <v>313</v>
      </c>
      <c r="AA127" s="42" t="s">
        <v>313</v>
      </c>
      <c r="AB127" s="42" t="s">
        <v>313</v>
      </c>
      <c r="AC127" s="98" t="e">
        <f>Z127+(AA127*48)+(AB127*48)</f>
        <v>#VALUE!</v>
      </c>
      <c r="AD127" s="103"/>
      <c r="AE127" s="25"/>
      <c r="AF127" s="25"/>
      <c r="AG127" s="98">
        <f>AD127+(AE127*48)+(AF127*48)</f>
        <v>0</v>
      </c>
      <c r="AH127" s="103"/>
      <c r="AI127" s="25"/>
      <c r="AJ127" s="25"/>
      <c r="AK127" s="98">
        <f>AH127+(AI127*48)+(AJ127*48)</f>
        <v>0</v>
      </c>
      <c r="AL127" s="245" t="s">
        <v>313</v>
      </c>
      <c r="AM127" s="245" t="s">
        <v>313</v>
      </c>
      <c r="AN127" s="245" t="s">
        <v>313</v>
      </c>
      <c r="AO127" s="98" t="e">
        <f>AL127+(AM127*48)+(AN127*48)</f>
        <v>#VALUE!</v>
      </c>
      <c r="AP127" s="228"/>
      <c r="AQ127" s="25"/>
      <c r="AR127" s="104"/>
      <c r="AS127" s="98">
        <f>AP127+(AQ127*48)+(AR127*48)</f>
        <v>0</v>
      </c>
      <c r="AT127" s="42" t="s">
        <v>313</v>
      </c>
      <c r="AU127" s="42" t="s">
        <v>313</v>
      </c>
      <c r="AV127" s="42" t="s">
        <v>313</v>
      </c>
      <c r="AW127" s="98" t="e">
        <f>AT127+(AU127*48)+(AV127*48)</f>
        <v>#VALUE!</v>
      </c>
      <c r="AX127" s="228"/>
      <c r="AY127" s="25"/>
      <c r="AZ127" s="104"/>
      <c r="BA127" s="98">
        <f>AX127+(AY127*48)+(AZ127*48)</f>
        <v>0</v>
      </c>
      <c r="BB127" s="245" t="s">
        <v>313</v>
      </c>
      <c r="BC127" s="245" t="s">
        <v>313</v>
      </c>
      <c r="BD127" s="245" t="s">
        <v>313</v>
      </c>
      <c r="BE127" s="98" t="e">
        <f>BB127+(BC127*48)+(BD127*48)</f>
        <v>#VALUE!</v>
      </c>
      <c r="BF127" s="100"/>
      <c r="BG127" s="18"/>
      <c r="BH127" s="18"/>
      <c r="BI127" s="98">
        <f>BF127+(BG127*48)+(BH127*48)</f>
        <v>0</v>
      </c>
      <c r="BJ127" s="241" t="s">
        <v>313</v>
      </c>
      <c r="BK127" s="14" t="s">
        <v>313</v>
      </c>
      <c r="BL127" s="14" t="s">
        <v>313</v>
      </c>
      <c r="BM127" s="98" t="e">
        <f>BJ127+(BK127*48)+(BL127*48)</f>
        <v>#VALUE!</v>
      </c>
      <c r="BN127" s="100"/>
      <c r="BO127" s="18"/>
      <c r="BP127" s="18"/>
      <c r="BQ127" s="98">
        <f>BN127+(BO127*48)+(BP127*48)</f>
        <v>0</v>
      </c>
      <c r="BR127" s="245" t="s">
        <v>313</v>
      </c>
      <c r="BS127" s="245" t="s">
        <v>313</v>
      </c>
      <c r="BT127" s="245" t="s">
        <v>313</v>
      </c>
      <c r="BU127" s="98" t="e">
        <f>BR127+(BS127*48)+(BT127*48)</f>
        <v>#VALUE!</v>
      </c>
      <c r="BV127" s="166">
        <v>3984.12</v>
      </c>
      <c r="BW127" s="254">
        <v>360</v>
      </c>
      <c r="BX127" s="167">
        <f t="shared" si="80"/>
        <v>54.56</v>
      </c>
      <c r="BY127" s="98">
        <f>BV127+(BW127*48)+(BX127*48)</f>
        <v>23883</v>
      </c>
      <c r="BZ127" s="242" t="s">
        <v>313</v>
      </c>
      <c r="CA127" s="42" t="s">
        <v>313</v>
      </c>
      <c r="CB127" s="42" t="s">
        <v>313</v>
      </c>
      <c r="CC127" s="98" t="e">
        <f>BZ127+(CA127*48)+(CB127*48)</f>
        <v>#VALUE!</v>
      </c>
      <c r="CD127" s="100"/>
      <c r="CE127" s="18"/>
      <c r="CF127" s="18"/>
      <c r="CG127" s="98">
        <f>CD127+(CE127*48)+(CF127*48)</f>
        <v>0</v>
      </c>
      <c r="CH127" s="245" t="s">
        <v>313</v>
      </c>
      <c r="CI127" s="245" t="s">
        <v>313</v>
      </c>
      <c r="CJ127" s="245" t="s">
        <v>313</v>
      </c>
      <c r="CK127" s="98" t="e">
        <f>CH127+(CI127*48)+(CJ127*48)</f>
        <v>#VALUE!</v>
      </c>
      <c r="CL127" s="100"/>
      <c r="CM127" s="18"/>
      <c r="CN127" s="18"/>
      <c r="CO127" s="98">
        <f>CL127+(CM127*48)+(CN127*48)</f>
        <v>0</v>
      </c>
      <c r="CP127" s="100"/>
      <c r="CQ127" s="18"/>
      <c r="CR127" s="18"/>
      <c r="CS127" s="98">
        <f>CP127+(CQ127*48)+(CR127*48)</f>
        <v>0</v>
      </c>
      <c r="CT127" s="100"/>
      <c r="CU127" s="18"/>
      <c r="CV127" s="18"/>
      <c r="CW127" s="105">
        <f>CT127+(CU127*48)+(CV127*48)</f>
        <v>0</v>
      </c>
      <c r="CX127" s="419" t="s">
        <v>313</v>
      </c>
      <c r="CY127" s="396" t="s">
        <v>313</v>
      </c>
      <c r="CZ127" s="396" t="s">
        <v>313</v>
      </c>
      <c r="DA127" s="403" t="e">
        <f>CX127+(CY127*48)+(CZ127*48)</f>
        <v>#VALUE!</v>
      </c>
      <c r="DB127" s="100"/>
      <c r="DC127" s="18"/>
      <c r="DD127" s="18"/>
      <c r="DE127" s="98">
        <f>DB127+(DC127*48)+(DD127*48)</f>
        <v>0</v>
      </c>
      <c r="DF127" s="100"/>
      <c r="DG127" s="18"/>
      <c r="DH127" s="18"/>
      <c r="DI127" s="98">
        <f>DF127+(DG127*48)+(DH127*48)</f>
        <v>0</v>
      </c>
      <c r="DJ127" s="245" t="s">
        <v>313</v>
      </c>
      <c r="DK127" s="245" t="s">
        <v>313</v>
      </c>
      <c r="DL127" s="245" t="s">
        <v>313</v>
      </c>
      <c r="DM127" s="98" t="e">
        <f>DJ127+(DK127*48)+(DL127*48)</f>
        <v>#VALUE!</v>
      </c>
      <c r="DN127" s="19"/>
      <c r="DO127" s="20"/>
      <c r="DP127" s="20"/>
      <c r="DQ127" s="98">
        <f>DN127+(DO127*48)+(DP127*48)</f>
        <v>0</v>
      </c>
      <c r="DR127" s="242" t="s">
        <v>313</v>
      </c>
      <c r="DS127" s="42" t="s">
        <v>313</v>
      </c>
      <c r="DT127" s="42" t="s">
        <v>313</v>
      </c>
      <c r="DU127" s="98" t="e">
        <f>DR127+(DS127*48)+(DT127*48)</f>
        <v>#VALUE!</v>
      </c>
      <c r="DV127" s="19"/>
      <c r="DW127" s="20"/>
      <c r="DX127" s="20"/>
      <c r="DY127" s="98">
        <f>DV127+(DW127*48)+(DX127*48)</f>
        <v>0</v>
      </c>
      <c r="DZ127" s="245" t="s">
        <v>313</v>
      </c>
      <c r="EA127" s="245" t="s">
        <v>313</v>
      </c>
      <c r="EB127" s="245" t="s">
        <v>313</v>
      </c>
      <c r="EC127" s="98" t="e">
        <f>DZ127+(EA127*48)+(EB127*48)</f>
        <v>#VALUE!</v>
      </c>
      <c r="ED127" s="100"/>
      <c r="EE127" s="18"/>
      <c r="EF127" s="18"/>
      <c r="EG127" s="98">
        <f>ED127+(EE127*48)+(EF127*48)</f>
        <v>0</v>
      </c>
    </row>
    <row r="128" spans="1:137" ht="15" customHeight="1" thickBot="1" x14ac:dyDescent="0.35">
      <c r="A128" s="476"/>
      <c r="B128" s="432"/>
      <c r="C128" s="479"/>
      <c r="D128" s="197"/>
      <c r="E128" s="198"/>
      <c r="F128" s="277"/>
      <c r="G128" s="278"/>
      <c r="H128" s="277"/>
      <c r="I128" s="278"/>
      <c r="J128" s="277"/>
      <c r="K128" s="278"/>
      <c r="L128" s="277"/>
      <c r="M128" s="278"/>
      <c r="N128" s="277"/>
      <c r="O128" s="278"/>
      <c r="P128" s="277"/>
      <c r="Q128" s="278"/>
      <c r="R128" s="277"/>
      <c r="S128" s="278"/>
      <c r="T128" s="277"/>
      <c r="U128" s="278"/>
      <c r="V128" s="80"/>
      <c r="W128" s="79"/>
      <c r="X128" s="79"/>
      <c r="Y128" s="101"/>
      <c r="Z128" s="80"/>
      <c r="AA128" s="79"/>
      <c r="AB128" s="79"/>
      <c r="AC128" s="253" t="s">
        <v>313</v>
      </c>
      <c r="AD128" s="80"/>
      <c r="AE128" s="79"/>
      <c r="AF128" s="79"/>
      <c r="AG128" s="101"/>
      <c r="AH128" s="80"/>
      <c r="AI128" s="79"/>
      <c r="AJ128" s="79"/>
      <c r="AK128" s="101"/>
      <c r="AL128" s="80"/>
      <c r="AM128" s="79"/>
      <c r="AN128" s="79"/>
      <c r="AO128" s="253" t="s">
        <v>313</v>
      </c>
      <c r="AP128" s="80"/>
      <c r="AQ128" s="79"/>
      <c r="AR128" s="79"/>
      <c r="AS128" s="101"/>
      <c r="AT128" s="80"/>
      <c r="AU128" s="79"/>
      <c r="AV128" s="79"/>
      <c r="AW128" s="253" t="s">
        <v>313</v>
      </c>
      <c r="AX128" s="80"/>
      <c r="AY128" s="79"/>
      <c r="AZ128" s="79"/>
      <c r="BA128" s="101"/>
      <c r="BB128" s="80"/>
      <c r="BC128" s="79"/>
      <c r="BD128" s="79"/>
      <c r="BE128" s="253" t="s">
        <v>313</v>
      </c>
      <c r="BF128" s="11"/>
      <c r="BG128" s="12"/>
      <c r="BH128" s="12"/>
      <c r="BI128" s="101"/>
      <c r="BJ128" s="11"/>
      <c r="BK128" s="12"/>
      <c r="BL128" s="12"/>
      <c r="BM128" s="253" t="s">
        <v>313</v>
      </c>
      <c r="BN128" s="11"/>
      <c r="BO128" s="12"/>
      <c r="BP128" s="12"/>
      <c r="BQ128" s="101"/>
      <c r="BR128" s="11"/>
      <c r="BS128" s="12"/>
      <c r="BT128" s="12"/>
      <c r="BU128" s="253" t="s">
        <v>313</v>
      </c>
      <c r="BV128" s="11"/>
      <c r="BW128" s="12"/>
      <c r="BX128" s="12"/>
      <c r="BY128" s="314">
        <f>SUM(BY123+BY124+BY125+BY126+BY127)</f>
        <v>103692.36</v>
      </c>
      <c r="BZ128" s="11"/>
      <c r="CA128" s="12"/>
      <c r="CB128" s="12"/>
      <c r="CC128" s="253" t="s">
        <v>313</v>
      </c>
      <c r="CD128" s="11"/>
      <c r="CE128" s="12"/>
      <c r="CF128" s="12"/>
      <c r="CG128" s="101"/>
      <c r="CH128" s="11"/>
      <c r="CI128" s="12"/>
      <c r="CJ128" s="12"/>
      <c r="CK128" s="253" t="s">
        <v>313</v>
      </c>
      <c r="CL128" s="11"/>
      <c r="CM128" s="12"/>
      <c r="CN128" s="12"/>
      <c r="CO128" s="101"/>
      <c r="CP128" s="11"/>
      <c r="CQ128" s="12"/>
      <c r="CR128" s="12"/>
      <c r="CS128" s="101"/>
      <c r="CT128" s="11"/>
      <c r="CU128" s="12"/>
      <c r="CV128" s="12"/>
      <c r="CW128" s="414"/>
      <c r="CX128" s="423"/>
      <c r="CY128" s="424"/>
      <c r="CZ128" s="424"/>
      <c r="DA128" s="253" t="s">
        <v>313</v>
      </c>
      <c r="DB128" s="11"/>
      <c r="DC128" s="12"/>
      <c r="DD128" s="12"/>
      <c r="DE128" s="101"/>
      <c r="DF128" s="11"/>
      <c r="DG128" s="12"/>
      <c r="DH128" s="12"/>
      <c r="DI128" s="101"/>
      <c r="DJ128" s="11"/>
      <c r="DK128" s="12"/>
      <c r="DL128" s="12"/>
      <c r="DM128" s="253" t="s">
        <v>313</v>
      </c>
      <c r="DN128" s="109"/>
      <c r="DO128" s="110"/>
      <c r="DP128" s="110"/>
      <c r="DQ128" s="101"/>
      <c r="DR128" s="109"/>
      <c r="DS128" s="110"/>
      <c r="DT128" s="110"/>
      <c r="DU128" s="253" t="s">
        <v>313</v>
      </c>
      <c r="DV128" s="109"/>
      <c r="DW128" s="110"/>
      <c r="DX128" s="110"/>
      <c r="DY128" s="101"/>
      <c r="DZ128" s="109"/>
      <c r="EA128" s="110"/>
      <c r="EB128" s="110"/>
      <c r="EC128" s="253" t="s">
        <v>313</v>
      </c>
      <c r="ED128" s="11"/>
      <c r="EE128" s="12"/>
      <c r="EF128" s="12"/>
      <c r="EG128" s="101"/>
    </row>
    <row r="129" spans="1:137" x14ac:dyDescent="0.3">
      <c r="A129" s="474">
        <f t="shared" ref="A129" si="81">A122+1</f>
        <v>17</v>
      </c>
      <c r="B129" s="433">
        <v>138257</v>
      </c>
      <c r="C129" s="477">
        <v>3</v>
      </c>
      <c r="D129" s="117" t="s">
        <v>141</v>
      </c>
      <c r="E129" s="24"/>
      <c r="F129" s="276"/>
      <c r="G129" s="116"/>
      <c r="H129" s="276"/>
      <c r="I129" s="116"/>
      <c r="J129" s="276"/>
      <c r="K129" s="116"/>
      <c r="L129" s="276"/>
      <c r="M129" s="116"/>
      <c r="N129" s="276"/>
      <c r="O129" s="116"/>
      <c r="P129" s="276"/>
      <c r="Q129" s="116"/>
      <c r="R129" s="276"/>
      <c r="S129" s="116"/>
      <c r="T129" s="276"/>
      <c r="U129" s="116"/>
      <c r="V129" s="8"/>
      <c r="W129" s="9"/>
      <c r="X129" s="9"/>
      <c r="Y129" s="10"/>
      <c r="Z129" s="8"/>
      <c r="AA129" s="9"/>
      <c r="AB129" s="9"/>
      <c r="AC129" s="10"/>
      <c r="AD129" s="8"/>
      <c r="AE129" s="9"/>
      <c r="AF129" s="9"/>
      <c r="AG129" s="10"/>
      <c r="AH129" s="8"/>
      <c r="AI129" s="9"/>
      <c r="AJ129" s="9"/>
      <c r="AK129" s="10"/>
      <c r="AL129" s="8"/>
      <c r="AM129" s="9"/>
      <c r="AN129" s="9"/>
      <c r="AO129" s="10"/>
      <c r="AP129" s="8"/>
      <c r="AQ129" s="9"/>
      <c r="AR129" s="9"/>
      <c r="AS129" s="10"/>
      <c r="AT129" s="8"/>
      <c r="AU129" s="9"/>
      <c r="AV129" s="9"/>
      <c r="AW129" s="10"/>
      <c r="AX129" s="8"/>
      <c r="AY129" s="9"/>
      <c r="AZ129" s="9"/>
      <c r="BA129" s="10"/>
      <c r="BB129" s="8"/>
      <c r="BC129" s="9"/>
      <c r="BD129" s="9"/>
      <c r="BE129" s="10"/>
      <c r="BF129" s="8"/>
      <c r="BG129" s="9"/>
      <c r="BH129" s="9"/>
      <c r="BI129" s="10"/>
      <c r="BJ129" s="8"/>
      <c r="BK129" s="9"/>
      <c r="BL129" s="9"/>
      <c r="BM129" s="10"/>
      <c r="BN129" s="8"/>
      <c r="BO129" s="9"/>
      <c r="BP129" s="9"/>
      <c r="BQ129" s="10"/>
      <c r="BR129" s="8"/>
      <c r="BS129" s="9"/>
      <c r="BT129" s="9"/>
      <c r="BU129" s="10"/>
      <c r="BV129" s="8"/>
      <c r="BW129" s="9"/>
      <c r="BX129" s="9"/>
      <c r="BY129" s="10"/>
      <c r="BZ129" s="8"/>
      <c r="CA129" s="9"/>
      <c r="CB129" s="9"/>
      <c r="CC129" s="10"/>
      <c r="CD129" s="8"/>
      <c r="CE129" s="9"/>
      <c r="CF129" s="9"/>
      <c r="CG129" s="10"/>
      <c r="CH129" s="8"/>
      <c r="CI129" s="9"/>
      <c r="CJ129" s="9"/>
      <c r="CK129" s="10"/>
      <c r="CL129" s="8"/>
      <c r="CM129" s="9"/>
      <c r="CN129" s="9"/>
      <c r="CO129" s="10"/>
      <c r="CP129" s="8"/>
      <c r="CQ129" s="9"/>
      <c r="CR129" s="9"/>
      <c r="CS129" s="10"/>
      <c r="CT129" s="8"/>
      <c r="CU129" s="9"/>
      <c r="CV129" s="9"/>
      <c r="CW129" s="9"/>
      <c r="CX129" s="386"/>
      <c r="CY129" s="387"/>
      <c r="CZ129" s="387"/>
      <c r="DA129" s="388"/>
      <c r="DB129" s="8"/>
      <c r="DC129" s="9"/>
      <c r="DD129" s="9"/>
      <c r="DE129" s="10"/>
      <c r="DF129" s="8"/>
      <c r="DG129" s="9"/>
      <c r="DH129" s="9"/>
      <c r="DI129" s="10"/>
      <c r="DJ129" s="8"/>
      <c r="DK129" s="9"/>
      <c r="DL129" s="9"/>
      <c r="DM129" s="10"/>
      <c r="DN129" s="8"/>
      <c r="DO129" s="9"/>
      <c r="DP129" s="9"/>
      <c r="DQ129" s="10"/>
      <c r="DR129" s="8"/>
      <c r="DS129" s="9"/>
      <c r="DT129" s="9"/>
      <c r="DU129" s="10"/>
      <c r="DV129" s="8"/>
      <c r="DW129" s="9"/>
      <c r="DX129" s="9"/>
      <c r="DY129" s="10"/>
      <c r="DZ129" s="8"/>
      <c r="EA129" s="9"/>
      <c r="EB129" s="9"/>
      <c r="EC129" s="10"/>
      <c r="ED129" s="8"/>
      <c r="EE129" s="9"/>
      <c r="EF129" s="9"/>
      <c r="EG129" s="10"/>
    </row>
    <row r="130" spans="1:137" ht="14.4" customHeight="1" x14ac:dyDescent="0.3">
      <c r="A130" s="475"/>
      <c r="B130" s="434"/>
      <c r="C130" s="478"/>
      <c r="D130" s="108" t="s">
        <v>142</v>
      </c>
      <c r="E130" s="30" t="s">
        <v>78</v>
      </c>
      <c r="F130" s="438" t="s">
        <v>38</v>
      </c>
      <c r="G130" s="440" t="s">
        <v>101</v>
      </c>
      <c r="H130" s="438" t="s">
        <v>38</v>
      </c>
      <c r="I130" s="440" t="s">
        <v>101</v>
      </c>
      <c r="J130" s="438" t="s">
        <v>322</v>
      </c>
      <c r="K130" s="440" t="s">
        <v>325</v>
      </c>
      <c r="L130" s="438" t="s">
        <v>38</v>
      </c>
      <c r="M130" s="440" t="s">
        <v>101</v>
      </c>
      <c r="N130" s="438" t="s">
        <v>324</v>
      </c>
      <c r="O130" s="440" t="s">
        <v>323</v>
      </c>
      <c r="P130" s="438" t="s">
        <v>322</v>
      </c>
      <c r="Q130" s="440" t="s">
        <v>325</v>
      </c>
      <c r="R130" s="438" t="s">
        <v>324</v>
      </c>
      <c r="S130" s="440" t="s">
        <v>325</v>
      </c>
      <c r="T130" s="438" t="s">
        <v>322</v>
      </c>
      <c r="U130" s="440" t="s">
        <v>323</v>
      </c>
      <c r="V130" s="102"/>
      <c r="W130" s="14"/>
      <c r="X130" s="14"/>
      <c r="Y130" s="15">
        <f>V130+(W130*48)+(X130*48)</f>
        <v>0</v>
      </c>
      <c r="Z130" s="241">
        <v>9000</v>
      </c>
      <c r="AA130" s="14">
        <v>306.99</v>
      </c>
      <c r="AB130" s="14">
        <v>0</v>
      </c>
      <c r="AC130" s="15">
        <f>Z130+(AA130*48)+(AB130*48)</f>
        <v>23735.52</v>
      </c>
      <c r="AD130" s="102"/>
      <c r="AE130" s="14"/>
      <c r="AF130" s="14"/>
      <c r="AG130" s="15">
        <f>AD130+(AE130*48)+(AF130*48)</f>
        <v>0</v>
      </c>
      <c r="AH130" s="241">
        <v>0</v>
      </c>
      <c r="AI130" s="14">
        <v>325.39</v>
      </c>
      <c r="AJ130" s="14">
        <v>22.61</v>
      </c>
      <c r="AK130" s="15">
        <f>AH130+(AI130*48)+(AJ130*48)</f>
        <v>16704</v>
      </c>
      <c r="AL130" s="241">
        <v>0</v>
      </c>
      <c r="AM130" s="14">
        <v>175</v>
      </c>
      <c r="AN130" s="14">
        <f>(AM130*0.0695)+(SUM((AM130+(AM130*0.0695))*0.00653))</f>
        <v>13.384671125000001</v>
      </c>
      <c r="AO130" s="15">
        <f>AL130+(AM130*48)+(AN130*48)</f>
        <v>9042.4642139999996</v>
      </c>
      <c r="AP130" s="227"/>
      <c r="AQ130" s="25"/>
      <c r="AR130" s="22"/>
      <c r="AS130" s="15">
        <f>AP130+(AQ130*48)+(AR130*48)</f>
        <v>0</v>
      </c>
      <c r="AT130" s="14">
        <v>9000</v>
      </c>
      <c r="AU130" s="14">
        <v>306.99</v>
      </c>
      <c r="AV130" s="14">
        <v>0</v>
      </c>
      <c r="AW130" s="15">
        <f>AT130+(AU130*48)+(AV130*48)</f>
        <v>23735.52</v>
      </c>
      <c r="AX130" s="241">
        <v>0</v>
      </c>
      <c r="AY130" s="14">
        <v>325.39</v>
      </c>
      <c r="AZ130" s="14">
        <v>22.61</v>
      </c>
      <c r="BA130" s="15">
        <f>AX130+(AY130*48)+(AZ130*48)</f>
        <v>16704</v>
      </c>
      <c r="BB130" s="241">
        <v>0</v>
      </c>
      <c r="BC130" s="14">
        <v>175</v>
      </c>
      <c r="BD130" s="14">
        <f>(BC130*0.0695)+(SUM((BC130+(BC130*0.0695))*0.00653))</f>
        <v>13.384671125000001</v>
      </c>
      <c r="BE130" s="15">
        <f>BB130+(BC130*48)+(BD130*48)</f>
        <v>9042.4642139999996</v>
      </c>
      <c r="BF130" s="16"/>
      <c r="BG130" s="17"/>
      <c r="BH130" s="17"/>
      <c r="BI130" s="15">
        <f>BF130+(BG130*48)+(BH130*48)</f>
        <v>0</v>
      </c>
      <c r="BJ130" s="241" t="s">
        <v>313</v>
      </c>
      <c r="BK130" s="14" t="s">
        <v>313</v>
      </c>
      <c r="BL130" s="14" t="s">
        <v>313</v>
      </c>
      <c r="BM130" s="15" t="e">
        <f>BJ130+(BK130*48)+(BL130*48)</f>
        <v>#VALUE!</v>
      </c>
      <c r="BN130" s="241">
        <v>0</v>
      </c>
      <c r="BO130" s="14">
        <v>325.39</v>
      </c>
      <c r="BP130" s="14">
        <v>22.61</v>
      </c>
      <c r="BQ130" s="15">
        <f>BN130+(BO130*48)+(BP130*48)</f>
        <v>16704</v>
      </c>
      <c r="BR130" s="241">
        <v>0</v>
      </c>
      <c r="BS130" s="14">
        <v>175</v>
      </c>
      <c r="BT130" s="14">
        <f>(BS130*0.0695)+(SUM((BS130+(BS130*0.0695))*0.00653))</f>
        <v>13.384671125000001</v>
      </c>
      <c r="BU130" s="15">
        <f>BR130+(BS130*48)+(BT130*48)</f>
        <v>9042.4642139999996</v>
      </c>
      <c r="BV130" s="166">
        <v>1</v>
      </c>
      <c r="BW130" s="166">
        <v>190</v>
      </c>
      <c r="BX130" s="167">
        <f t="shared" ref="BX130:BX134" si="82">BW130*(0.06+0.0695)+7.94</f>
        <v>32.545000000000002</v>
      </c>
      <c r="BY130" s="15">
        <f>BV130+(BW130*48)+(BX130*48)</f>
        <v>10683.16</v>
      </c>
      <c r="BZ130" s="241">
        <v>9000</v>
      </c>
      <c r="CA130" s="14">
        <v>306.99</v>
      </c>
      <c r="CB130" s="14">
        <v>0</v>
      </c>
      <c r="CC130" s="15">
        <f>BZ130+(CA130*48)+(CB130*48)</f>
        <v>23735.52</v>
      </c>
      <c r="CD130" s="241">
        <v>0</v>
      </c>
      <c r="CE130" s="14">
        <v>325.39</v>
      </c>
      <c r="CF130" s="14">
        <v>22.61</v>
      </c>
      <c r="CG130" s="15">
        <f>CD130+(CE130*48)+(CF130*48)</f>
        <v>16704</v>
      </c>
      <c r="CH130" s="241">
        <v>0</v>
      </c>
      <c r="CI130" s="14">
        <v>175</v>
      </c>
      <c r="CJ130" s="14">
        <f>(CI130*0.0695)+(SUM((CI130+(CI130*0.0695))*0.00653))</f>
        <v>13.384671125000001</v>
      </c>
      <c r="CK130" s="15">
        <f>CH130+(CI130*48)+(CJ130*48)</f>
        <v>9042.4642139999996</v>
      </c>
      <c r="CL130" s="16"/>
      <c r="CM130" s="17"/>
      <c r="CN130" s="17"/>
      <c r="CO130" s="15">
        <f>CL130+(CM130*48)+(CN130*48)</f>
        <v>0</v>
      </c>
      <c r="CP130" s="16"/>
      <c r="CQ130" s="17"/>
      <c r="CR130" s="18"/>
      <c r="CS130" s="15">
        <f>CP130+(CQ130*48)+(CR130*48)</f>
        <v>0</v>
      </c>
      <c r="CT130" s="16"/>
      <c r="CU130" s="17"/>
      <c r="CV130" s="18"/>
      <c r="CW130" s="21">
        <f>CT130+(CU130*48)+(CV130*48)</f>
        <v>0</v>
      </c>
      <c r="CX130" s="405">
        <v>9000</v>
      </c>
      <c r="CY130" s="391">
        <v>306.99</v>
      </c>
      <c r="CZ130" s="391">
        <v>0</v>
      </c>
      <c r="DA130" s="392">
        <f>CX130+(CY130*48)+(CZ130*48)</f>
        <v>23735.52</v>
      </c>
      <c r="DB130" s="16"/>
      <c r="DC130" s="17">
        <v>1315</v>
      </c>
      <c r="DD130" s="18"/>
      <c r="DE130" s="15">
        <f>DB130+(DC130*48)+(DD130*48)</f>
        <v>63120</v>
      </c>
      <c r="DF130" s="241">
        <v>0</v>
      </c>
      <c r="DG130" s="14">
        <v>325.39</v>
      </c>
      <c r="DH130" s="14">
        <v>22.61</v>
      </c>
      <c r="DI130" s="15">
        <f>DF130+(DG130*48)+(DH130*48)</f>
        <v>16704</v>
      </c>
      <c r="DJ130" s="241">
        <v>0</v>
      </c>
      <c r="DK130" s="14">
        <v>175</v>
      </c>
      <c r="DL130" s="14">
        <f>(DK130*0.0695)+(SUM((DK130+(DK130*0.0695))*0.00653))</f>
        <v>13.384671125000001</v>
      </c>
      <c r="DM130" s="15">
        <f>DJ130+(DK130*48)+(DL130*48)</f>
        <v>9042.4642139999996</v>
      </c>
      <c r="DN130" s="19"/>
      <c r="DO130" s="20"/>
      <c r="DP130" s="20"/>
      <c r="DQ130" s="15">
        <f>DN130+(DO130*48)+(DP130*48)</f>
        <v>0</v>
      </c>
      <c r="DR130" s="241">
        <v>9000</v>
      </c>
      <c r="DS130" s="14">
        <v>306.99</v>
      </c>
      <c r="DT130" s="14">
        <v>0</v>
      </c>
      <c r="DU130" s="15">
        <f>DR130+(DS130*48)+(DT130*48)</f>
        <v>23735.52</v>
      </c>
      <c r="DV130" s="241">
        <v>0</v>
      </c>
      <c r="DW130" s="14">
        <v>325.39</v>
      </c>
      <c r="DX130" s="14">
        <v>22.61</v>
      </c>
      <c r="DY130" s="15">
        <f>DV130+(DW130*48)+(DX130*48)</f>
        <v>16704</v>
      </c>
      <c r="DZ130" s="245" t="s">
        <v>313</v>
      </c>
      <c r="EA130" s="245" t="s">
        <v>313</v>
      </c>
      <c r="EB130" s="245" t="s">
        <v>313</v>
      </c>
      <c r="EC130" s="15" t="e">
        <f>DZ130+(EA130*48)+(EB130*48)</f>
        <v>#VALUE!</v>
      </c>
      <c r="ED130" s="100"/>
      <c r="EE130" s="18"/>
      <c r="EF130" s="18"/>
      <c r="EG130" s="15">
        <f>ED130+(EE130*48)+(EF130*48)</f>
        <v>0</v>
      </c>
    </row>
    <row r="131" spans="1:137" ht="14.4" customHeight="1" x14ac:dyDescent="0.3">
      <c r="A131" s="475"/>
      <c r="B131" s="434"/>
      <c r="C131" s="478"/>
      <c r="D131" s="108" t="s">
        <v>143</v>
      </c>
      <c r="E131" s="285" t="s">
        <v>4</v>
      </c>
      <c r="F131" s="439"/>
      <c r="G131" s="441"/>
      <c r="H131" s="439"/>
      <c r="I131" s="441"/>
      <c r="J131" s="439"/>
      <c r="K131" s="441"/>
      <c r="L131" s="439"/>
      <c r="M131" s="441"/>
      <c r="N131" s="439"/>
      <c r="O131" s="441"/>
      <c r="P131" s="439"/>
      <c r="Q131" s="441"/>
      <c r="R131" s="439"/>
      <c r="S131" s="441"/>
      <c r="T131" s="439"/>
      <c r="U131" s="441"/>
      <c r="V131" s="102"/>
      <c r="W131" s="14"/>
      <c r="X131" s="14"/>
      <c r="Y131" s="15">
        <f>V131+(W131*48)+(X131*48)</f>
        <v>0</v>
      </c>
      <c r="Z131" s="241">
        <v>7500</v>
      </c>
      <c r="AA131" s="14">
        <v>389.66</v>
      </c>
      <c r="AB131" s="14">
        <v>0</v>
      </c>
      <c r="AC131" s="15">
        <f>Z131+(AA131*48)+(AB131*48)</f>
        <v>26203.68</v>
      </c>
      <c r="AD131" s="102"/>
      <c r="AE131" s="14"/>
      <c r="AF131" s="14"/>
      <c r="AG131" s="15">
        <f>AD131+(AE131*48)+(AF131*48)</f>
        <v>0</v>
      </c>
      <c r="AH131" s="241">
        <v>0</v>
      </c>
      <c r="AI131" s="14">
        <v>424.5</v>
      </c>
      <c r="AJ131" s="14">
        <v>29.5</v>
      </c>
      <c r="AK131" s="15">
        <f>AH131+(AI131*48)+(AJ131*48)</f>
        <v>21792</v>
      </c>
      <c r="AL131" s="241">
        <v>0</v>
      </c>
      <c r="AM131" s="14">
        <v>210</v>
      </c>
      <c r="AN131" s="14">
        <f t="shared" ref="AN131:AN133" si="83">(AM131*0.0695)+(SUM((AM131+(AM131*0.0695))*0.00653))</f>
        <v>16.061605350000001</v>
      </c>
      <c r="AO131" s="15">
        <f>AL131+(AM131*48)+(AN131*48)</f>
        <v>10850.9570568</v>
      </c>
      <c r="AP131" s="227"/>
      <c r="AQ131" s="14"/>
      <c r="AR131" s="22"/>
      <c r="AS131" s="15">
        <f>AP131+(AQ131*48)+(AR131*48)</f>
        <v>0</v>
      </c>
      <c r="AT131" s="14">
        <v>7500</v>
      </c>
      <c r="AU131" s="14">
        <v>389.66</v>
      </c>
      <c r="AV131" s="14">
        <v>0</v>
      </c>
      <c r="AW131" s="15">
        <f>AT131+(AU131*48)+(AV131*48)</f>
        <v>26203.68</v>
      </c>
      <c r="AX131" s="241">
        <v>0</v>
      </c>
      <c r="AY131" s="14">
        <v>424.5</v>
      </c>
      <c r="AZ131" s="14">
        <v>29.5</v>
      </c>
      <c r="BA131" s="15">
        <f>AX131+(AY131*48)+(AZ131*48)</f>
        <v>21792</v>
      </c>
      <c r="BB131" s="241">
        <v>0</v>
      </c>
      <c r="BC131" s="14">
        <v>210</v>
      </c>
      <c r="BD131" s="14">
        <f t="shared" ref="BD131:BD133" si="84">(BC131*0.0695)+(SUM((BC131+(BC131*0.0695))*0.00653))</f>
        <v>16.061605350000001</v>
      </c>
      <c r="BE131" s="15">
        <f>BB131+(BC131*48)+(BD131*48)</f>
        <v>10850.9570568</v>
      </c>
      <c r="BF131" s="16"/>
      <c r="BG131" s="17"/>
      <c r="BH131" s="17"/>
      <c r="BI131" s="15">
        <f>BF131+(BG131*48)+(BH131*48)</f>
        <v>0</v>
      </c>
      <c r="BJ131" s="241" t="s">
        <v>313</v>
      </c>
      <c r="BK131" s="14" t="s">
        <v>313</v>
      </c>
      <c r="BL131" s="14" t="s">
        <v>313</v>
      </c>
      <c r="BM131" s="15" t="e">
        <f>BJ131+(BK131*48)+(BL131*48)</f>
        <v>#VALUE!</v>
      </c>
      <c r="BN131" s="241">
        <v>0</v>
      </c>
      <c r="BO131" s="14">
        <v>424.5</v>
      </c>
      <c r="BP131" s="14">
        <v>29.5</v>
      </c>
      <c r="BQ131" s="15">
        <f>BN131+(BO131*48)+(BP131*48)</f>
        <v>21792</v>
      </c>
      <c r="BR131" s="241">
        <v>0</v>
      </c>
      <c r="BS131" s="14">
        <v>210</v>
      </c>
      <c r="BT131" s="14">
        <f t="shared" ref="BT131:BT133" si="85">(BS131*0.0695)+(SUM((BS131+(BS131*0.0695))*0.00653))</f>
        <v>16.061605350000001</v>
      </c>
      <c r="BU131" s="15">
        <f>BR131+(BS131*48)+(BT131*48)</f>
        <v>10850.9570568</v>
      </c>
      <c r="BV131" s="166">
        <v>1</v>
      </c>
      <c r="BW131" s="166">
        <v>300</v>
      </c>
      <c r="BX131" s="167">
        <f t="shared" si="82"/>
        <v>46.79</v>
      </c>
      <c r="BY131" s="15">
        <f>BV131+(BW131*48)+(BX131*48)</f>
        <v>16646.919999999998</v>
      </c>
      <c r="BZ131" s="241">
        <v>7500</v>
      </c>
      <c r="CA131" s="14">
        <v>389.66</v>
      </c>
      <c r="CB131" s="14">
        <v>0</v>
      </c>
      <c r="CC131" s="15">
        <f>BZ131+(CA131*48)+(CB131*48)</f>
        <v>26203.68</v>
      </c>
      <c r="CD131" s="241">
        <v>0</v>
      </c>
      <c r="CE131" s="14">
        <v>424.5</v>
      </c>
      <c r="CF131" s="14">
        <v>29.5</v>
      </c>
      <c r="CG131" s="15">
        <f>CD131+(CE131*48)+(CF131*48)</f>
        <v>21792</v>
      </c>
      <c r="CH131" s="241">
        <v>0</v>
      </c>
      <c r="CI131" s="14">
        <v>210</v>
      </c>
      <c r="CJ131" s="14">
        <f t="shared" ref="CJ131:CJ133" si="86">(CI131*0.0695)+(SUM((CI131+(CI131*0.0695))*0.00653))</f>
        <v>16.061605350000001</v>
      </c>
      <c r="CK131" s="15">
        <f>CH131+(CI131*48)+(CJ131*48)</f>
        <v>10850.9570568</v>
      </c>
      <c r="CL131" s="16"/>
      <c r="CM131" s="17"/>
      <c r="CN131" s="17"/>
      <c r="CO131" s="15">
        <f>CL131+(CM131*48)+(CN131*48)</f>
        <v>0</v>
      </c>
      <c r="CP131" s="16"/>
      <c r="CQ131" s="17"/>
      <c r="CR131" s="18"/>
      <c r="CS131" s="15">
        <f>CP131+(CQ131*48)+(CR131*48)</f>
        <v>0</v>
      </c>
      <c r="CT131" s="16"/>
      <c r="CU131" s="17"/>
      <c r="CV131" s="18"/>
      <c r="CW131" s="21">
        <f>CT131+(CU131*48)+(CV131*48)</f>
        <v>0</v>
      </c>
      <c r="CX131" s="405">
        <v>7500</v>
      </c>
      <c r="CY131" s="391">
        <v>389.66</v>
      </c>
      <c r="CZ131" s="391">
        <v>0</v>
      </c>
      <c r="DA131" s="392">
        <f>CX131+(CY131*48)+(CZ131*48)</f>
        <v>26203.68</v>
      </c>
      <c r="DB131" s="16"/>
      <c r="DC131" s="17">
        <v>1515</v>
      </c>
      <c r="DD131" s="18"/>
      <c r="DE131" s="15">
        <f>DB131+(DC131*48)+(DD131*48)</f>
        <v>72720</v>
      </c>
      <c r="DF131" s="241">
        <v>0</v>
      </c>
      <c r="DG131" s="14">
        <v>424.5</v>
      </c>
      <c r="DH131" s="14">
        <v>29.5</v>
      </c>
      <c r="DI131" s="15">
        <f>DF131+(DG131*48)+(DH131*48)</f>
        <v>21792</v>
      </c>
      <c r="DJ131" s="241">
        <v>0</v>
      </c>
      <c r="DK131" s="14">
        <v>210</v>
      </c>
      <c r="DL131" s="14">
        <f t="shared" ref="DL131:DL133" si="87">(DK131*0.0695)+(SUM((DK131+(DK131*0.0695))*0.00653))</f>
        <v>16.061605350000001</v>
      </c>
      <c r="DM131" s="15">
        <f>DJ131+(DK131*48)+(DL131*48)</f>
        <v>10850.9570568</v>
      </c>
      <c r="DN131" s="19"/>
      <c r="DO131" s="20"/>
      <c r="DP131" s="20"/>
      <c r="DQ131" s="15">
        <f>DN131+(DO131*48)+(DP131*48)</f>
        <v>0</v>
      </c>
      <c r="DR131" s="241">
        <v>7500</v>
      </c>
      <c r="DS131" s="14">
        <v>389.66</v>
      </c>
      <c r="DT131" s="14">
        <v>0</v>
      </c>
      <c r="DU131" s="15">
        <f>DR131+(DS131*48)+(DT131*48)</f>
        <v>26203.68</v>
      </c>
      <c r="DV131" s="241">
        <v>0</v>
      </c>
      <c r="DW131" s="14">
        <v>424.5</v>
      </c>
      <c r="DX131" s="14">
        <v>29.5</v>
      </c>
      <c r="DY131" s="15">
        <f>DV131+(DW131*48)+(DX131*48)</f>
        <v>21792</v>
      </c>
      <c r="DZ131" s="245" t="s">
        <v>313</v>
      </c>
      <c r="EA131" s="245" t="s">
        <v>313</v>
      </c>
      <c r="EB131" s="245" t="s">
        <v>313</v>
      </c>
      <c r="EC131" s="15" t="e">
        <f>DZ131+(EA131*48)+(EB131*48)</f>
        <v>#VALUE!</v>
      </c>
      <c r="ED131" s="100"/>
      <c r="EE131" s="18"/>
      <c r="EF131" s="18"/>
      <c r="EG131" s="15">
        <f>ED131+(EE131*48)+(EF131*48)</f>
        <v>0</v>
      </c>
    </row>
    <row r="132" spans="1:137" ht="14.4" customHeight="1" x14ac:dyDescent="0.3">
      <c r="A132" s="475"/>
      <c r="B132" s="434"/>
      <c r="C132" s="478"/>
      <c r="D132" s="108" t="s">
        <v>144</v>
      </c>
      <c r="E132" s="285" t="s">
        <v>5</v>
      </c>
      <c r="F132" s="439"/>
      <c r="G132" s="441"/>
      <c r="H132" s="439"/>
      <c r="I132" s="441"/>
      <c r="J132" s="439"/>
      <c r="K132" s="441"/>
      <c r="L132" s="439"/>
      <c r="M132" s="441"/>
      <c r="N132" s="439"/>
      <c r="O132" s="441"/>
      <c r="P132" s="439"/>
      <c r="Q132" s="441"/>
      <c r="R132" s="439"/>
      <c r="S132" s="441"/>
      <c r="T132" s="439"/>
      <c r="U132" s="441"/>
      <c r="V132" s="102"/>
      <c r="W132" s="14"/>
      <c r="X132" s="14"/>
      <c r="Y132" s="15">
        <f>V132+(W132*48)+(X132*48)</f>
        <v>0</v>
      </c>
      <c r="Z132" s="241">
        <v>7500</v>
      </c>
      <c r="AA132" s="14">
        <v>418.95</v>
      </c>
      <c r="AB132" s="14">
        <v>0</v>
      </c>
      <c r="AC132" s="15">
        <f>Z132+(AA132*48)+(AB132*48)</f>
        <v>27609.599999999999</v>
      </c>
      <c r="AD132" s="102"/>
      <c r="AE132" s="14"/>
      <c r="AF132" s="14"/>
      <c r="AG132" s="15">
        <f>AD132+(AE132*48)+(AF132*48)</f>
        <v>0</v>
      </c>
      <c r="AH132" s="241">
        <v>0</v>
      </c>
      <c r="AI132" s="14">
        <v>456.29</v>
      </c>
      <c r="AJ132" s="14">
        <v>31.71</v>
      </c>
      <c r="AK132" s="15">
        <f>AH132+(AI132*48)+(AJ132*48)</f>
        <v>23424</v>
      </c>
      <c r="AL132" s="241">
        <v>0</v>
      </c>
      <c r="AM132" s="14">
        <v>260</v>
      </c>
      <c r="AN132" s="14">
        <f t="shared" si="83"/>
        <v>19.885797100000001</v>
      </c>
      <c r="AO132" s="15">
        <f>AL132+(AM132*48)+(AN132*48)</f>
        <v>13434.5182608</v>
      </c>
      <c r="AP132" s="227"/>
      <c r="AQ132" s="14"/>
      <c r="AR132" s="22"/>
      <c r="AS132" s="15">
        <f>AP132+(AQ132*48)+(AR132*48)</f>
        <v>0</v>
      </c>
      <c r="AT132" s="14">
        <v>7500</v>
      </c>
      <c r="AU132" s="14">
        <v>418.95</v>
      </c>
      <c r="AV132" s="14">
        <v>0</v>
      </c>
      <c r="AW132" s="15">
        <f>AT132+(AU132*48)+(AV132*48)</f>
        <v>27609.599999999999</v>
      </c>
      <c r="AX132" s="241">
        <v>0</v>
      </c>
      <c r="AY132" s="14">
        <v>456.29</v>
      </c>
      <c r="AZ132" s="14">
        <v>31.71</v>
      </c>
      <c r="BA132" s="15">
        <f>AX132+(AY132*48)+(AZ132*48)</f>
        <v>23424</v>
      </c>
      <c r="BB132" s="241">
        <v>0</v>
      </c>
      <c r="BC132" s="14">
        <v>260</v>
      </c>
      <c r="BD132" s="14">
        <f t="shared" si="84"/>
        <v>19.885797100000001</v>
      </c>
      <c r="BE132" s="15">
        <f>BB132+(BC132*48)+(BD132*48)</f>
        <v>13434.5182608</v>
      </c>
      <c r="BF132" s="16"/>
      <c r="BG132" s="17"/>
      <c r="BH132" s="17"/>
      <c r="BI132" s="15">
        <f>BF132+(BG132*48)+(BH132*48)</f>
        <v>0</v>
      </c>
      <c r="BJ132" s="241" t="s">
        <v>313</v>
      </c>
      <c r="BK132" s="14" t="s">
        <v>313</v>
      </c>
      <c r="BL132" s="14" t="s">
        <v>313</v>
      </c>
      <c r="BM132" s="15" t="e">
        <f>BJ132+(BK132*48)+(BL132*48)</f>
        <v>#VALUE!</v>
      </c>
      <c r="BN132" s="241">
        <v>0</v>
      </c>
      <c r="BO132" s="14">
        <v>456.29</v>
      </c>
      <c r="BP132" s="14">
        <v>31.71</v>
      </c>
      <c r="BQ132" s="15">
        <f>BN132+(BO132*48)+(BP132*48)</f>
        <v>23424</v>
      </c>
      <c r="BR132" s="241">
        <v>0</v>
      </c>
      <c r="BS132" s="14">
        <v>260</v>
      </c>
      <c r="BT132" s="14">
        <f t="shared" si="85"/>
        <v>19.885797100000001</v>
      </c>
      <c r="BU132" s="15">
        <f>BR132+(BS132*48)+(BT132*48)</f>
        <v>13434.5182608</v>
      </c>
      <c r="BV132" s="166">
        <v>1</v>
      </c>
      <c r="BW132" s="166">
        <v>320</v>
      </c>
      <c r="BX132" s="167">
        <f t="shared" si="82"/>
        <v>49.379999999999995</v>
      </c>
      <c r="BY132" s="15">
        <f>BV132+(BW132*48)+(BX132*48)</f>
        <v>17731.239999999998</v>
      </c>
      <c r="BZ132" s="241">
        <v>7500</v>
      </c>
      <c r="CA132" s="14">
        <v>418.95</v>
      </c>
      <c r="CB132" s="14">
        <v>0</v>
      </c>
      <c r="CC132" s="15">
        <f>BZ132+(CA132*48)+(CB132*48)</f>
        <v>27609.599999999999</v>
      </c>
      <c r="CD132" s="241">
        <v>0</v>
      </c>
      <c r="CE132" s="14">
        <v>456.29</v>
      </c>
      <c r="CF132" s="14">
        <v>31.71</v>
      </c>
      <c r="CG132" s="15">
        <f>CD132+(CE132*48)+(CF132*48)</f>
        <v>23424</v>
      </c>
      <c r="CH132" s="241">
        <v>0</v>
      </c>
      <c r="CI132" s="14">
        <v>260</v>
      </c>
      <c r="CJ132" s="14">
        <f t="shared" si="86"/>
        <v>19.885797100000001</v>
      </c>
      <c r="CK132" s="15">
        <f>CH132+(CI132*48)+(CJ132*48)</f>
        <v>13434.5182608</v>
      </c>
      <c r="CL132" s="16"/>
      <c r="CM132" s="17"/>
      <c r="CN132" s="17"/>
      <c r="CO132" s="15">
        <f>CL132+(CM132*48)+(CN132*48)</f>
        <v>0</v>
      </c>
      <c r="CP132" s="16"/>
      <c r="CQ132" s="17"/>
      <c r="CR132" s="18"/>
      <c r="CS132" s="15">
        <f>CP132+(CQ132*48)+(CR132*48)</f>
        <v>0</v>
      </c>
      <c r="CT132" s="16"/>
      <c r="CU132" s="17"/>
      <c r="CV132" s="18"/>
      <c r="CW132" s="21">
        <f>CT132+(CU132*48)+(CV132*48)</f>
        <v>0</v>
      </c>
      <c r="CX132" s="405">
        <v>7500</v>
      </c>
      <c r="CY132" s="391">
        <v>418.95</v>
      </c>
      <c r="CZ132" s="391">
        <v>0</v>
      </c>
      <c r="DA132" s="392">
        <f>CX132+(CY132*48)+(CZ132*48)</f>
        <v>27609.599999999999</v>
      </c>
      <c r="DB132" s="16"/>
      <c r="DC132" s="17">
        <v>1715</v>
      </c>
      <c r="DD132" s="18"/>
      <c r="DE132" s="15">
        <f>DB132+(DC132*48)+(DD132*48)</f>
        <v>82320</v>
      </c>
      <c r="DF132" s="241">
        <v>0</v>
      </c>
      <c r="DG132" s="14">
        <v>456.29</v>
      </c>
      <c r="DH132" s="14">
        <v>31.71</v>
      </c>
      <c r="DI132" s="15">
        <f>DF132+(DG132*48)+(DH132*48)</f>
        <v>23424</v>
      </c>
      <c r="DJ132" s="241">
        <v>0</v>
      </c>
      <c r="DK132" s="14">
        <v>260</v>
      </c>
      <c r="DL132" s="14">
        <f t="shared" si="87"/>
        <v>19.885797100000001</v>
      </c>
      <c r="DM132" s="15">
        <f>DJ132+(DK132*48)+(DL132*48)</f>
        <v>13434.5182608</v>
      </c>
      <c r="DN132" s="19"/>
      <c r="DO132" s="20"/>
      <c r="DP132" s="20"/>
      <c r="DQ132" s="15">
        <f>DN132+(DO132*48)+(DP132*48)</f>
        <v>0</v>
      </c>
      <c r="DR132" s="241">
        <v>7500</v>
      </c>
      <c r="DS132" s="14">
        <v>418.95</v>
      </c>
      <c r="DT132" s="14">
        <v>0</v>
      </c>
      <c r="DU132" s="15">
        <f>DR132+(DS132*48)+(DT132*48)</f>
        <v>27609.599999999999</v>
      </c>
      <c r="DV132" s="241">
        <v>0</v>
      </c>
      <c r="DW132" s="14">
        <v>456.29</v>
      </c>
      <c r="DX132" s="14">
        <v>31.71</v>
      </c>
      <c r="DY132" s="15">
        <f>DV132+(DW132*48)+(DX132*48)</f>
        <v>23424</v>
      </c>
      <c r="DZ132" s="245" t="s">
        <v>313</v>
      </c>
      <c r="EA132" s="245" t="s">
        <v>313</v>
      </c>
      <c r="EB132" s="245" t="s">
        <v>313</v>
      </c>
      <c r="EC132" s="15" t="e">
        <f>DZ132+(EA132*48)+(EB132*48)</f>
        <v>#VALUE!</v>
      </c>
      <c r="ED132" s="100"/>
      <c r="EE132" s="18"/>
      <c r="EF132" s="18"/>
      <c r="EG132" s="15">
        <f>ED132+(EE132*48)+(EF132*48)</f>
        <v>0</v>
      </c>
    </row>
    <row r="133" spans="1:137" ht="14.4" customHeight="1" x14ac:dyDescent="0.3">
      <c r="A133" s="475"/>
      <c r="B133" s="434"/>
      <c r="C133" s="478"/>
      <c r="D133" s="108" t="s">
        <v>145</v>
      </c>
      <c r="E133" s="285" t="s">
        <v>6</v>
      </c>
      <c r="F133" s="439"/>
      <c r="G133" s="441"/>
      <c r="H133" s="439"/>
      <c r="I133" s="441"/>
      <c r="J133" s="439"/>
      <c r="K133" s="441"/>
      <c r="L133" s="439"/>
      <c r="M133" s="441"/>
      <c r="N133" s="439"/>
      <c r="O133" s="441"/>
      <c r="P133" s="439"/>
      <c r="Q133" s="441"/>
      <c r="R133" s="439"/>
      <c r="S133" s="441"/>
      <c r="T133" s="439"/>
      <c r="U133" s="441"/>
      <c r="V133" s="102"/>
      <c r="W133" s="14"/>
      <c r="X133" s="14"/>
      <c r="Y133" s="15">
        <f>V133+(W133*48)+(X133*48)</f>
        <v>0</v>
      </c>
      <c r="Z133" s="241">
        <v>7500</v>
      </c>
      <c r="AA133" s="14">
        <v>444.15</v>
      </c>
      <c r="AB133" s="14">
        <v>0</v>
      </c>
      <c r="AC133" s="15">
        <f>Z133+(AA133*48)+(AB133*48)</f>
        <v>28819.199999999997</v>
      </c>
      <c r="AD133" s="102"/>
      <c r="AE133" s="14"/>
      <c r="AF133" s="14"/>
      <c r="AG133" s="15">
        <f>AD133+(AE133*48)+(AF133*48)</f>
        <v>0</v>
      </c>
      <c r="AH133" s="241">
        <v>0</v>
      </c>
      <c r="AI133" s="14">
        <v>483.4</v>
      </c>
      <c r="AJ133" s="14">
        <v>33.6</v>
      </c>
      <c r="AK133" s="15">
        <f>AH133+(AI133*48)+(AJ133*48)</f>
        <v>24815.999999999996</v>
      </c>
      <c r="AL133" s="241">
        <v>0</v>
      </c>
      <c r="AM133" s="14">
        <v>315</v>
      </c>
      <c r="AN133" s="14">
        <f t="shared" si="83"/>
        <v>24.092408025000001</v>
      </c>
      <c r="AO133" s="15">
        <f>AL133+(AM133*48)+(AN133*48)</f>
        <v>16276.435585200001</v>
      </c>
      <c r="AP133" s="227"/>
      <c r="AQ133" s="14"/>
      <c r="AR133" s="22"/>
      <c r="AS133" s="15">
        <f>AP133+(AQ133*48)+(AR133*48)</f>
        <v>0</v>
      </c>
      <c r="AT133" s="14">
        <v>7500</v>
      </c>
      <c r="AU133" s="14">
        <v>444.15</v>
      </c>
      <c r="AV133" s="14">
        <v>0</v>
      </c>
      <c r="AW133" s="15">
        <f>AT133+(AU133*48)+(AV133*48)</f>
        <v>28819.199999999997</v>
      </c>
      <c r="AX133" s="241">
        <v>0</v>
      </c>
      <c r="AY133" s="14">
        <v>483.4</v>
      </c>
      <c r="AZ133" s="14">
        <v>33.6</v>
      </c>
      <c r="BA133" s="15">
        <f>AX133+(AY133*48)+(AZ133*48)</f>
        <v>24815.999999999996</v>
      </c>
      <c r="BB133" s="241">
        <v>0</v>
      </c>
      <c r="BC133" s="14">
        <v>315</v>
      </c>
      <c r="BD133" s="14">
        <f t="shared" si="84"/>
        <v>24.092408025000001</v>
      </c>
      <c r="BE133" s="15">
        <f>BB133+(BC133*48)+(BD133*48)</f>
        <v>16276.435585200001</v>
      </c>
      <c r="BF133" s="16"/>
      <c r="BG133" s="17"/>
      <c r="BH133" s="17"/>
      <c r="BI133" s="15">
        <f>BF133+(BG133*48)+(BH133*48)</f>
        <v>0</v>
      </c>
      <c r="BJ133" s="241" t="s">
        <v>313</v>
      </c>
      <c r="BK133" s="14" t="s">
        <v>313</v>
      </c>
      <c r="BL133" s="14" t="s">
        <v>313</v>
      </c>
      <c r="BM133" s="15" t="e">
        <f>BJ133+(BK133*48)+(BL133*48)</f>
        <v>#VALUE!</v>
      </c>
      <c r="BN133" s="241">
        <v>0</v>
      </c>
      <c r="BO133" s="14">
        <v>483.4</v>
      </c>
      <c r="BP133" s="14">
        <v>33.6</v>
      </c>
      <c r="BQ133" s="15">
        <f>BN133+(BO133*48)+(BP133*48)</f>
        <v>24815.999999999996</v>
      </c>
      <c r="BR133" s="241">
        <v>0</v>
      </c>
      <c r="BS133" s="14">
        <v>315</v>
      </c>
      <c r="BT133" s="14">
        <f t="shared" si="85"/>
        <v>24.092408025000001</v>
      </c>
      <c r="BU133" s="15">
        <f>BR133+(BS133*48)+(BT133*48)</f>
        <v>16276.435585200001</v>
      </c>
      <c r="BV133" s="166">
        <v>1</v>
      </c>
      <c r="BW133" s="166">
        <v>340</v>
      </c>
      <c r="BX133" s="167">
        <f t="shared" si="82"/>
        <v>51.97</v>
      </c>
      <c r="BY133" s="15">
        <f>BV133+(BW133*48)+(BX133*48)</f>
        <v>18815.560000000001</v>
      </c>
      <c r="BZ133" s="241">
        <v>7500</v>
      </c>
      <c r="CA133" s="14">
        <v>444.15</v>
      </c>
      <c r="CB133" s="14">
        <v>0</v>
      </c>
      <c r="CC133" s="15">
        <f>BZ133+(CA133*48)+(CB133*48)</f>
        <v>28819.199999999997</v>
      </c>
      <c r="CD133" s="241">
        <v>0</v>
      </c>
      <c r="CE133" s="14">
        <v>483.4</v>
      </c>
      <c r="CF133" s="14">
        <v>33.6</v>
      </c>
      <c r="CG133" s="15">
        <f>CD133+(CE133*48)+(CF133*48)</f>
        <v>24815.999999999996</v>
      </c>
      <c r="CH133" s="241">
        <v>0</v>
      </c>
      <c r="CI133" s="14">
        <v>315</v>
      </c>
      <c r="CJ133" s="14">
        <f t="shared" si="86"/>
        <v>24.092408025000001</v>
      </c>
      <c r="CK133" s="15">
        <f>CH133+(CI133*48)+(CJ133*48)</f>
        <v>16276.435585200001</v>
      </c>
      <c r="CL133" s="16"/>
      <c r="CM133" s="17"/>
      <c r="CN133" s="17"/>
      <c r="CO133" s="15">
        <f>CL133+(CM133*48)+(CN133*48)</f>
        <v>0</v>
      </c>
      <c r="CP133" s="16"/>
      <c r="CQ133" s="17"/>
      <c r="CR133" s="18"/>
      <c r="CS133" s="15">
        <f>CP133+(CQ133*48)+(CR133*48)</f>
        <v>0</v>
      </c>
      <c r="CT133" s="16"/>
      <c r="CU133" s="17"/>
      <c r="CV133" s="18"/>
      <c r="CW133" s="21">
        <f>CT133+(CU133*48)+(CV133*48)</f>
        <v>0</v>
      </c>
      <c r="CX133" s="405">
        <v>7500</v>
      </c>
      <c r="CY133" s="391">
        <v>444.15</v>
      </c>
      <c r="CZ133" s="391">
        <v>0</v>
      </c>
      <c r="DA133" s="392">
        <f>CX133+(CY133*48)+(CZ133*48)</f>
        <v>28819.199999999997</v>
      </c>
      <c r="DB133" s="16"/>
      <c r="DC133" s="17">
        <v>1915</v>
      </c>
      <c r="DD133" s="18"/>
      <c r="DE133" s="15">
        <f>DB133+(DC133*48)+(DD133*48)</f>
        <v>91920</v>
      </c>
      <c r="DF133" s="241">
        <v>0</v>
      </c>
      <c r="DG133" s="14">
        <v>483.4</v>
      </c>
      <c r="DH133" s="14">
        <v>33.6</v>
      </c>
      <c r="DI133" s="15">
        <f>DF133+(DG133*48)+(DH133*48)</f>
        <v>24815.999999999996</v>
      </c>
      <c r="DJ133" s="241">
        <v>0</v>
      </c>
      <c r="DK133" s="14">
        <v>315</v>
      </c>
      <c r="DL133" s="14">
        <f t="shared" si="87"/>
        <v>24.092408025000001</v>
      </c>
      <c r="DM133" s="15">
        <f>DJ133+(DK133*48)+(DL133*48)</f>
        <v>16276.435585200001</v>
      </c>
      <c r="DN133" s="19"/>
      <c r="DO133" s="20"/>
      <c r="DP133" s="20"/>
      <c r="DQ133" s="15">
        <f>DN133+(DO133*48)+(DP133*48)</f>
        <v>0</v>
      </c>
      <c r="DR133" s="241">
        <v>7500</v>
      </c>
      <c r="DS133" s="14">
        <v>444.15</v>
      </c>
      <c r="DT133" s="14">
        <v>0</v>
      </c>
      <c r="DU133" s="15">
        <f>DR133+(DS133*48)+(DT133*48)</f>
        <v>28819.199999999997</v>
      </c>
      <c r="DV133" s="241">
        <v>0</v>
      </c>
      <c r="DW133" s="14">
        <v>483.4</v>
      </c>
      <c r="DX133" s="14">
        <v>33.6</v>
      </c>
      <c r="DY133" s="15">
        <f>DV133+(DW133*48)+(DX133*48)</f>
        <v>24815.999999999996</v>
      </c>
      <c r="DZ133" s="245" t="s">
        <v>313</v>
      </c>
      <c r="EA133" s="245" t="s">
        <v>313</v>
      </c>
      <c r="EB133" s="245" t="s">
        <v>313</v>
      </c>
      <c r="EC133" s="15" t="e">
        <f>DZ133+(EA133*48)+(EB133*48)</f>
        <v>#VALUE!</v>
      </c>
      <c r="ED133" s="100"/>
      <c r="EE133" s="18"/>
      <c r="EF133" s="18"/>
      <c r="EG133" s="15">
        <f>ED133+(EE133*48)+(EF133*48)</f>
        <v>0</v>
      </c>
    </row>
    <row r="134" spans="1:137" ht="15" customHeight="1" thickBot="1" x14ac:dyDescent="0.35">
      <c r="A134" s="475"/>
      <c r="B134" s="431" t="s">
        <v>319</v>
      </c>
      <c r="C134" s="478"/>
      <c r="D134" s="196" t="s">
        <v>111</v>
      </c>
      <c r="E134" s="285" t="s">
        <v>7</v>
      </c>
      <c r="F134" s="439"/>
      <c r="G134" s="441"/>
      <c r="H134" s="439"/>
      <c r="I134" s="441"/>
      <c r="J134" s="439"/>
      <c r="K134" s="441"/>
      <c r="L134" s="439"/>
      <c r="M134" s="441"/>
      <c r="N134" s="439"/>
      <c r="O134" s="441"/>
      <c r="P134" s="439"/>
      <c r="Q134" s="441"/>
      <c r="R134" s="439"/>
      <c r="S134" s="441"/>
      <c r="T134" s="439"/>
      <c r="U134" s="441"/>
      <c r="V134" s="103"/>
      <c r="W134" s="25"/>
      <c r="X134" s="25"/>
      <c r="Y134" s="98">
        <f>V134+(W134*48)+(X134*48)</f>
        <v>0</v>
      </c>
      <c r="Z134" s="243">
        <v>6500</v>
      </c>
      <c r="AA134" s="244">
        <v>467.14</v>
      </c>
      <c r="AB134" s="244">
        <v>0</v>
      </c>
      <c r="AC134" s="98">
        <f>Z134+(AA134*48)+(AB134*48)</f>
        <v>28922.720000000001</v>
      </c>
      <c r="AD134" s="103"/>
      <c r="AE134" s="25"/>
      <c r="AF134" s="25"/>
      <c r="AG134" s="98">
        <f>AD134+(AE134*48)+(AF134*48)</f>
        <v>0</v>
      </c>
      <c r="AH134" s="243">
        <v>0</v>
      </c>
      <c r="AI134" s="244">
        <v>508.65</v>
      </c>
      <c r="AJ134" s="244">
        <v>35.35</v>
      </c>
      <c r="AK134" s="98">
        <f>AH134+(AI134*48)+(AJ134*48)</f>
        <v>26111.999999999996</v>
      </c>
      <c r="AL134" s="242">
        <v>0</v>
      </c>
      <c r="AM134" s="42">
        <v>340</v>
      </c>
      <c r="AN134" s="14">
        <f>(AM134*0.0695)+(SUM((AM134+(AM134*0.0695))*0.00653))</f>
        <v>26.004503900000003</v>
      </c>
      <c r="AO134" s="98">
        <f>AL134+(AM134*48)+(AN134*48)</f>
        <v>17568.2161872</v>
      </c>
      <c r="AP134" s="228"/>
      <c r="AQ134" s="25"/>
      <c r="AR134" s="104"/>
      <c r="AS134" s="98">
        <f>AP134+(AQ134*48)+(AR134*48)</f>
        <v>0</v>
      </c>
      <c r="AT134" s="244">
        <v>6500</v>
      </c>
      <c r="AU134" s="244">
        <v>467.14</v>
      </c>
      <c r="AV134" s="244">
        <v>0</v>
      </c>
      <c r="AW134" s="98">
        <f>AT134+(AU134*48)+(AV134*48)</f>
        <v>28922.720000000001</v>
      </c>
      <c r="AX134" s="243">
        <v>0</v>
      </c>
      <c r="AY134" s="244">
        <v>508.65</v>
      </c>
      <c r="AZ134" s="244">
        <v>35.35</v>
      </c>
      <c r="BA134" s="98">
        <f>AX134+(AY134*48)+(AZ134*48)</f>
        <v>26111.999999999996</v>
      </c>
      <c r="BB134" s="242">
        <v>0</v>
      </c>
      <c r="BC134" s="42">
        <v>340</v>
      </c>
      <c r="BD134" s="14">
        <f>(BC134*0.0695)+(SUM((BC134+(BC134*0.0695))*0.00653))</f>
        <v>26.004503900000003</v>
      </c>
      <c r="BE134" s="98">
        <f>BB134+(BC134*48)+(BD134*48)</f>
        <v>17568.2161872</v>
      </c>
      <c r="BF134" s="100"/>
      <c r="BG134" s="18"/>
      <c r="BH134" s="18"/>
      <c r="BI134" s="98">
        <f>BF134+(BG134*48)+(BH134*48)</f>
        <v>0</v>
      </c>
      <c r="BJ134" s="241" t="s">
        <v>313</v>
      </c>
      <c r="BK134" s="14" t="s">
        <v>313</v>
      </c>
      <c r="BL134" s="14" t="s">
        <v>313</v>
      </c>
      <c r="BM134" s="98" t="e">
        <f>BJ134+(BK134*48)+(BL134*48)</f>
        <v>#VALUE!</v>
      </c>
      <c r="BN134" s="243">
        <v>0</v>
      </c>
      <c r="BO134" s="244">
        <v>508.65</v>
      </c>
      <c r="BP134" s="244">
        <v>35.35</v>
      </c>
      <c r="BQ134" s="98">
        <f>BN134+(BO134*48)+(BP134*48)</f>
        <v>26111.999999999996</v>
      </c>
      <c r="BR134" s="242">
        <v>0</v>
      </c>
      <c r="BS134" s="42">
        <v>340</v>
      </c>
      <c r="BT134" s="14">
        <f>(BS134*0.0695)+(SUM((BS134+(BS134*0.0695))*0.00653))</f>
        <v>26.004503900000003</v>
      </c>
      <c r="BU134" s="98">
        <f>BR134+(BS134*48)+(BT134*48)</f>
        <v>17568.2161872</v>
      </c>
      <c r="BV134" s="166">
        <v>1</v>
      </c>
      <c r="BW134" s="254">
        <v>360</v>
      </c>
      <c r="BX134" s="167">
        <f t="shared" si="82"/>
        <v>54.56</v>
      </c>
      <c r="BY134" s="98">
        <f>BV134+(BW134*48)+(BX134*48)</f>
        <v>19899.88</v>
      </c>
      <c r="BZ134" s="243">
        <v>6500</v>
      </c>
      <c r="CA134" s="244">
        <v>467.14</v>
      </c>
      <c r="CB134" s="244">
        <v>0</v>
      </c>
      <c r="CC134" s="98">
        <f>BZ134+(CA134*48)+(CB134*48)</f>
        <v>28922.720000000001</v>
      </c>
      <c r="CD134" s="243">
        <v>0</v>
      </c>
      <c r="CE134" s="244">
        <v>508.65</v>
      </c>
      <c r="CF134" s="244">
        <v>35.35</v>
      </c>
      <c r="CG134" s="98">
        <f>CD134+(CE134*48)+(CF134*48)</f>
        <v>26111.999999999996</v>
      </c>
      <c r="CH134" s="242">
        <v>0</v>
      </c>
      <c r="CI134" s="42">
        <v>340</v>
      </c>
      <c r="CJ134" s="14">
        <f>(CI134*0.0695)+(SUM((CI134+(CI134*0.0695))*0.00653))</f>
        <v>26.004503900000003</v>
      </c>
      <c r="CK134" s="98">
        <f>CH134+(CI134*48)+(CJ134*48)</f>
        <v>17568.2161872</v>
      </c>
      <c r="CL134" s="100"/>
      <c r="CM134" s="18"/>
      <c r="CN134" s="18"/>
      <c r="CO134" s="98">
        <f>CL134+(CM134*48)+(CN134*48)</f>
        <v>0</v>
      </c>
      <c r="CP134" s="100"/>
      <c r="CQ134" s="18"/>
      <c r="CR134" s="18"/>
      <c r="CS134" s="98">
        <f>CP134+(CQ134*48)+(CR134*48)</f>
        <v>0</v>
      </c>
      <c r="CT134" s="100"/>
      <c r="CU134" s="18"/>
      <c r="CV134" s="18"/>
      <c r="CW134" s="105">
        <f>CT134+(CU134*48)+(CV134*48)</f>
        <v>0</v>
      </c>
      <c r="CX134" s="406">
        <v>6500</v>
      </c>
      <c r="CY134" s="395">
        <v>467.14</v>
      </c>
      <c r="CZ134" s="395">
        <v>0</v>
      </c>
      <c r="DA134" s="403">
        <f>CX134+(CY134*48)+(CZ134*48)</f>
        <v>28922.720000000001</v>
      </c>
      <c r="DB134" s="100"/>
      <c r="DC134" s="18">
        <v>2115</v>
      </c>
      <c r="DD134" s="18"/>
      <c r="DE134" s="98">
        <f>DB134+(DC134*48)+(DD134*48)</f>
        <v>101520</v>
      </c>
      <c r="DF134" s="243">
        <v>0</v>
      </c>
      <c r="DG134" s="244">
        <v>508.65</v>
      </c>
      <c r="DH134" s="244">
        <v>35.35</v>
      </c>
      <c r="DI134" s="98">
        <f>DF134+(DG134*48)+(DH134*48)</f>
        <v>26111.999999999996</v>
      </c>
      <c r="DJ134" s="242">
        <v>0</v>
      </c>
      <c r="DK134" s="42">
        <v>340</v>
      </c>
      <c r="DL134" s="14">
        <f>(DK134*0.0695)+(SUM((DK134+(DK134*0.0695))*0.00653))</f>
        <v>26.004503900000003</v>
      </c>
      <c r="DM134" s="98">
        <f>DJ134+(DK134*48)+(DL134*48)</f>
        <v>17568.2161872</v>
      </c>
      <c r="DN134" s="19"/>
      <c r="DO134" s="20"/>
      <c r="DP134" s="20"/>
      <c r="DQ134" s="98">
        <f>DN134+(DO134*48)+(DP134*48)</f>
        <v>0</v>
      </c>
      <c r="DR134" s="243">
        <v>6500</v>
      </c>
      <c r="DS134" s="244">
        <v>467.14</v>
      </c>
      <c r="DT134" s="244">
        <v>0</v>
      </c>
      <c r="DU134" s="98">
        <f>DR134+(DS134*48)+(DT134*48)</f>
        <v>28922.720000000001</v>
      </c>
      <c r="DV134" s="243">
        <v>0</v>
      </c>
      <c r="DW134" s="244">
        <v>508.65</v>
      </c>
      <c r="DX134" s="244">
        <v>35.35</v>
      </c>
      <c r="DY134" s="98">
        <f>DV134+(DW134*48)+(DX134*48)</f>
        <v>26111.999999999996</v>
      </c>
      <c r="DZ134" s="245" t="s">
        <v>313</v>
      </c>
      <c r="EA134" s="245" t="s">
        <v>313</v>
      </c>
      <c r="EB134" s="245" t="s">
        <v>313</v>
      </c>
      <c r="EC134" s="98" t="e">
        <f>DZ134+(EA134*48)+(EB134*48)</f>
        <v>#VALUE!</v>
      </c>
      <c r="ED134" s="100"/>
      <c r="EE134" s="18"/>
      <c r="EF134" s="18"/>
      <c r="EG134" s="98">
        <f>ED134+(EE134*48)+(EF134*48)</f>
        <v>0</v>
      </c>
    </row>
    <row r="135" spans="1:137" ht="15" customHeight="1" thickBot="1" x14ac:dyDescent="0.35">
      <c r="A135" s="476"/>
      <c r="B135" s="432"/>
      <c r="C135" s="479"/>
      <c r="D135" s="202"/>
      <c r="E135" s="198"/>
      <c r="F135" s="277"/>
      <c r="G135" s="278"/>
      <c r="H135" s="277"/>
      <c r="I135" s="278"/>
      <c r="J135" s="277"/>
      <c r="K135" s="278"/>
      <c r="L135" s="277"/>
      <c r="M135" s="278"/>
      <c r="N135" s="277"/>
      <c r="O135" s="278"/>
      <c r="P135" s="277"/>
      <c r="Q135" s="278"/>
      <c r="R135" s="277"/>
      <c r="S135" s="278"/>
      <c r="T135" s="277"/>
      <c r="U135" s="278"/>
      <c r="V135" s="80"/>
      <c r="W135" s="79"/>
      <c r="X135" s="79"/>
      <c r="Y135" s="101"/>
      <c r="Z135" s="80"/>
      <c r="AA135" s="79"/>
      <c r="AB135" s="79"/>
      <c r="AC135" s="101">
        <f>SUM(AC130+AC131+AC132+AC133+AC134)</f>
        <v>135290.71999999997</v>
      </c>
      <c r="AD135" s="80"/>
      <c r="AE135" s="79"/>
      <c r="AF135" s="79"/>
      <c r="AG135" s="101"/>
      <c r="AH135" s="80"/>
      <c r="AI135" s="79"/>
      <c r="AJ135" s="79"/>
      <c r="AK135" s="101">
        <f>SUM(AK130+AK131+AK132+AK133+AK134)</f>
        <v>112848</v>
      </c>
      <c r="AL135" s="80"/>
      <c r="AM135" s="79"/>
      <c r="AN135" s="79"/>
      <c r="AO135" s="314">
        <f>SUM(AO130+AO131+AO132+AO133+AO134)</f>
        <v>67172.591304000001</v>
      </c>
      <c r="AP135" s="80"/>
      <c r="AQ135" s="79"/>
      <c r="AR135" s="79"/>
      <c r="AS135" s="101"/>
      <c r="AT135" s="80"/>
      <c r="AU135" s="79"/>
      <c r="AV135" s="79"/>
      <c r="AW135" s="101">
        <f>SUM(AW130+AW131+AW132+AW133+AW134)</f>
        <v>135290.71999999997</v>
      </c>
      <c r="AX135" s="80"/>
      <c r="AY135" s="79"/>
      <c r="AZ135" s="79"/>
      <c r="BA135" s="101">
        <f>SUM(BA130+BA131+BA132+BA133+BA134)</f>
        <v>112848</v>
      </c>
      <c r="BB135" s="80"/>
      <c r="BC135" s="79"/>
      <c r="BD135" s="79"/>
      <c r="BE135" s="314">
        <f>SUM(BE130+BE131+BE132+BE133+BE134)</f>
        <v>67172.591304000001</v>
      </c>
      <c r="BF135" s="11"/>
      <c r="BG135" s="12"/>
      <c r="BH135" s="12"/>
      <c r="BI135" s="101"/>
      <c r="BJ135" s="11"/>
      <c r="BK135" s="12"/>
      <c r="BL135" s="12"/>
      <c r="BM135" s="253" t="s">
        <v>313</v>
      </c>
      <c r="BN135" s="11"/>
      <c r="BO135" s="12"/>
      <c r="BP135" s="12"/>
      <c r="BQ135" s="101">
        <f>SUM(BQ130+BQ131+BQ132+BQ133+BQ134)</f>
        <v>112848</v>
      </c>
      <c r="BR135" s="11"/>
      <c r="BS135" s="12"/>
      <c r="BT135" s="12"/>
      <c r="BU135" s="314">
        <f>SUM(BU130+BU131+BU132+BU133+BU134)</f>
        <v>67172.591304000001</v>
      </c>
      <c r="BV135" s="11"/>
      <c r="BW135" s="12"/>
      <c r="BX135" s="12"/>
      <c r="BY135" s="101">
        <f>SUM(BY130+BY131+BY132+BY133+BY134)</f>
        <v>83776.759999999995</v>
      </c>
      <c r="BZ135" s="11"/>
      <c r="CA135" s="12"/>
      <c r="CB135" s="12"/>
      <c r="CC135" s="101">
        <f>SUM(CC130+CC131+CC132+CC133+CC134)</f>
        <v>135290.71999999997</v>
      </c>
      <c r="CD135" s="11"/>
      <c r="CE135" s="12"/>
      <c r="CF135" s="12"/>
      <c r="CG135" s="101">
        <f>SUM(CG130+CG131+CG132+CG133+CG134)</f>
        <v>112848</v>
      </c>
      <c r="CH135" s="11"/>
      <c r="CI135" s="12"/>
      <c r="CJ135" s="12"/>
      <c r="CK135" s="314">
        <f>SUM(CK130+CK131+CK132+CK133+CK134)</f>
        <v>67172.591304000001</v>
      </c>
      <c r="CL135" s="11"/>
      <c r="CM135" s="12"/>
      <c r="CN135" s="12"/>
      <c r="CO135" s="101"/>
      <c r="CP135" s="11"/>
      <c r="CQ135" s="12"/>
      <c r="CR135" s="12"/>
      <c r="CS135" s="101"/>
      <c r="CT135" s="11"/>
      <c r="CU135" s="12"/>
      <c r="CV135" s="12"/>
      <c r="CW135" s="414"/>
      <c r="CX135" s="423"/>
      <c r="CY135" s="424"/>
      <c r="CZ135" s="424"/>
      <c r="DA135" s="106">
        <f>SUM(DA130+DA131+DA132+DA133+DA134)</f>
        <v>135290.71999999997</v>
      </c>
      <c r="DB135" s="11"/>
      <c r="DC135" s="12"/>
      <c r="DD135" s="12"/>
      <c r="DE135" s="101">
        <f>SUM(DE130+DE131+DE132+DE133+DE134)</f>
        <v>411600</v>
      </c>
      <c r="DF135" s="11"/>
      <c r="DG135" s="12"/>
      <c r="DH135" s="12"/>
      <c r="DI135" s="101">
        <f>SUM(DI130+DI131+DI132+DI133+DI134)</f>
        <v>112848</v>
      </c>
      <c r="DJ135" s="11"/>
      <c r="DK135" s="12"/>
      <c r="DL135" s="12"/>
      <c r="DM135" s="314">
        <f>SUM(DM130+DM131+DM132+DM133+DM134)</f>
        <v>67172.591304000001</v>
      </c>
      <c r="DN135" s="109"/>
      <c r="DO135" s="110"/>
      <c r="DP135" s="110"/>
      <c r="DQ135" s="101"/>
      <c r="DR135" s="109"/>
      <c r="DS135" s="110"/>
      <c r="DT135" s="110"/>
      <c r="DU135" s="101">
        <f>SUM(DU130+DU131+DU132+DU133+DU134)</f>
        <v>135290.71999999997</v>
      </c>
      <c r="DV135" s="109"/>
      <c r="DW135" s="110"/>
      <c r="DX135" s="110"/>
      <c r="DY135" s="101">
        <f>SUM(DY130+DY131+DY132+DY133+DY134)</f>
        <v>112848</v>
      </c>
      <c r="DZ135" s="109"/>
      <c r="EA135" s="110"/>
      <c r="EB135" s="110"/>
      <c r="EC135" s="253" t="s">
        <v>313</v>
      </c>
      <c r="ED135" s="11"/>
      <c r="EE135" s="12"/>
      <c r="EF135" s="12"/>
      <c r="EG135" s="101"/>
    </row>
    <row r="136" spans="1:137" ht="14.4" customHeight="1" x14ac:dyDescent="0.3">
      <c r="A136" s="474">
        <f t="shared" ref="A136" si="88">A129+1</f>
        <v>18</v>
      </c>
      <c r="B136" s="433">
        <v>138291</v>
      </c>
      <c r="C136" s="480">
        <v>3</v>
      </c>
      <c r="D136" s="117" t="s">
        <v>146</v>
      </c>
      <c r="E136" s="24"/>
      <c r="F136" s="276"/>
      <c r="G136" s="116"/>
      <c r="H136" s="276"/>
      <c r="I136" s="116"/>
      <c r="J136" s="276"/>
      <c r="K136" s="116"/>
      <c r="L136" s="276"/>
      <c r="M136" s="116"/>
      <c r="N136" s="276"/>
      <c r="O136" s="116"/>
      <c r="P136" s="276"/>
      <c r="Q136" s="116"/>
      <c r="R136" s="276"/>
      <c r="S136" s="116"/>
      <c r="T136" s="276"/>
      <c r="U136" s="116"/>
      <c r="V136" s="8"/>
      <c r="W136" s="9"/>
      <c r="X136" s="9"/>
      <c r="Y136" s="10"/>
      <c r="Z136" s="8"/>
      <c r="AA136" s="9"/>
      <c r="AB136" s="9"/>
      <c r="AC136" s="10"/>
      <c r="AD136" s="8"/>
      <c r="AE136" s="9"/>
      <c r="AF136" s="9"/>
      <c r="AG136" s="10"/>
      <c r="AH136" s="468" t="s">
        <v>317</v>
      </c>
      <c r="AI136" s="469"/>
      <c r="AJ136" s="469"/>
      <c r="AK136" s="470"/>
      <c r="AL136" s="8"/>
      <c r="AM136" s="9"/>
      <c r="AN136" s="9"/>
      <c r="AO136" s="10"/>
      <c r="AP136" s="8"/>
      <c r="AQ136" s="9"/>
      <c r="AR136" s="9"/>
      <c r="AS136" s="10"/>
      <c r="AT136" s="8"/>
      <c r="AU136" s="9"/>
      <c r="AV136" s="9"/>
      <c r="AW136" s="10"/>
      <c r="AX136" s="8"/>
      <c r="AY136" s="9"/>
      <c r="AZ136" s="9"/>
      <c r="BA136" s="10"/>
      <c r="BB136" s="8"/>
      <c r="BC136" s="9"/>
      <c r="BD136" s="9"/>
      <c r="BE136" s="10"/>
      <c r="BF136" s="8"/>
      <c r="BG136" s="9"/>
      <c r="BH136" s="9"/>
      <c r="BI136" s="10"/>
      <c r="BJ136" s="8"/>
      <c r="BK136" s="9"/>
      <c r="BL136" s="9"/>
      <c r="BM136" s="10"/>
      <c r="BN136" s="8"/>
      <c r="BO136" s="9"/>
      <c r="BP136" s="9"/>
      <c r="BQ136" s="10"/>
      <c r="BR136" s="8"/>
      <c r="BS136" s="9"/>
      <c r="BT136" s="9"/>
      <c r="BU136" s="10"/>
      <c r="BV136" s="8"/>
      <c r="BW136" s="9"/>
      <c r="BX136" s="9"/>
      <c r="BY136" s="10"/>
      <c r="BZ136" s="8"/>
      <c r="CA136" s="9"/>
      <c r="CB136" s="9"/>
      <c r="CC136" s="10"/>
      <c r="CD136" s="8"/>
      <c r="CE136" s="9"/>
      <c r="CF136" s="9"/>
      <c r="CG136" s="10"/>
      <c r="CH136" s="8"/>
      <c r="CI136" s="9"/>
      <c r="CJ136" s="9"/>
      <c r="CK136" s="10"/>
      <c r="CL136" s="8"/>
      <c r="CM136" s="9"/>
      <c r="CN136" s="9"/>
      <c r="CO136" s="10"/>
      <c r="CP136" s="8"/>
      <c r="CQ136" s="9"/>
      <c r="CR136" s="9"/>
      <c r="CS136" s="10"/>
      <c r="CT136" s="8"/>
      <c r="CU136" s="9"/>
      <c r="CV136" s="9"/>
      <c r="CW136" s="9"/>
      <c r="CX136" s="386"/>
      <c r="CY136" s="387"/>
      <c r="CZ136" s="387"/>
      <c r="DA136" s="388"/>
      <c r="DB136" s="8"/>
      <c r="DC136" s="9"/>
      <c r="DD136" s="9"/>
      <c r="DE136" s="10"/>
      <c r="DF136" s="8"/>
      <c r="DG136" s="9"/>
      <c r="DH136" s="9"/>
      <c r="DI136" s="10"/>
      <c r="DJ136" s="8"/>
      <c r="DK136" s="9"/>
      <c r="DL136" s="9"/>
      <c r="DM136" s="10"/>
      <c r="DN136" s="8"/>
      <c r="DO136" s="9"/>
      <c r="DP136" s="9"/>
      <c r="DQ136" s="10"/>
      <c r="DR136" s="8"/>
      <c r="DS136" s="9"/>
      <c r="DT136" s="9"/>
      <c r="DU136" s="10"/>
      <c r="DV136" s="8"/>
      <c r="DW136" s="9"/>
      <c r="DX136" s="9"/>
      <c r="DY136" s="10"/>
      <c r="DZ136" s="8"/>
      <c r="EA136" s="9"/>
      <c r="EB136" s="9"/>
      <c r="EC136" s="10"/>
      <c r="ED136" s="8"/>
      <c r="EE136" s="9"/>
      <c r="EF136" s="9"/>
      <c r="EG136" s="10"/>
    </row>
    <row r="137" spans="1:137" x14ac:dyDescent="0.3">
      <c r="A137" s="475"/>
      <c r="B137" s="434"/>
      <c r="C137" s="481"/>
      <c r="D137" s="108" t="s">
        <v>147</v>
      </c>
      <c r="E137" s="30" t="s">
        <v>78</v>
      </c>
      <c r="F137" s="438" t="s">
        <v>38</v>
      </c>
      <c r="G137" s="440" t="s">
        <v>101</v>
      </c>
      <c r="H137" s="438" t="s">
        <v>38</v>
      </c>
      <c r="I137" s="440" t="s">
        <v>101</v>
      </c>
      <c r="J137" s="438" t="s">
        <v>322</v>
      </c>
      <c r="K137" s="440" t="s">
        <v>325</v>
      </c>
      <c r="L137" s="438" t="s">
        <v>38</v>
      </c>
      <c r="M137" s="440" t="s">
        <v>101</v>
      </c>
      <c r="N137" s="438" t="s">
        <v>38</v>
      </c>
      <c r="O137" s="440" t="s">
        <v>101</v>
      </c>
      <c r="P137" s="438" t="s">
        <v>38</v>
      </c>
      <c r="Q137" s="440" t="s">
        <v>101</v>
      </c>
      <c r="R137" s="438" t="s">
        <v>324</v>
      </c>
      <c r="S137" s="440" t="s">
        <v>325</v>
      </c>
      <c r="T137" s="438" t="s">
        <v>38</v>
      </c>
      <c r="U137" s="440" t="s">
        <v>101</v>
      </c>
      <c r="V137" s="102"/>
      <c r="W137" s="14"/>
      <c r="X137" s="14"/>
      <c r="Y137" s="15">
        <f>V137+(W137*48)+(X137*48)</f>
        <v>0</v>
      </c>
      <c r="Z137" s="241">
        <v>0</v>
      </c>
      <c r="AA137" s="14">
        <v>306.99</v>
      </c>
      <c r="AB137" s="14">
        <v>0</v>
      </c>
      <c r="AC137" s="15">
        <f>Z137+(AA137*48)+(AB137*48)</f>
        <v>14735.52</v>
      </c>
      <c r="AD137" s="102"/>
      <c r="AE137" s="14"/>
      <c r="AF137" s="14"/>
      <c r="AG137" s="15">
        <f>AD137+(AE137*48)+(AF137*48)</f>
        <v>0</v>
      </c>
      <c r="AH137" s="102"/>
      <c r="AI137" s="14"/>
      <c r="AJ137" s="14"/>
      <c r="AK137" s="15">
        <f>AH137+(AI137*48)+(AJ137*48)</f>
        <v>0</v>
      </c>
      <c r="AL137" s="241">
        <v>0</v>
      </c>
      <c r="AM137" s="14">
        <v>175</v>
      </c>
      <c r="AN137" s="14">
        <f>(AM137*0.0695)+(SUM((AM137+(AM137*0.0695))*0.00653))</f>
        <v>13.384671125000001</v>
      </c>
      <c r="AO137" s="15">
        <f>AL137+(AM137*48)+(AN137*48)</f>
        <v>9042.4642139999996</v>
      </c>
      <c r="AP137" s="227"/>
      <c r="AQ137" s="25"/>
      <c r="AR137" s="22"/>
      <c r="AS137" s="15">
        <f>AP137+(AQ137*48)+(AR137*48)</f>
        <v>0</v>
      </c>
      <c r="AT137" s="14">
        <v>0</v>
      </c>
      <c r="AU137" s="14">
        <v>306.99</v>
      </c>
      <c r="AV137" s="14">
        <v>0</v>
      </c>
      <c r="AW137" s="15">
        <f>AT137+(AU137*48)+(AV137*48)</f>
        <v>14735.52</v>
      </c>
      <c r="AX137" s="227"/>
      <c r="AY137" s="25"/>
      <c r="AZ137" s="22"/>
      <c r="BA137" s="15">
        <f>AX137+(AY137*48)+(AZ137*48)</f>
        <v>0</v>
      </c>
      <c r="BB137" s="241">
        <v>0</v>
      </c>
      <c r="BC137" s="14">
        <v>175</v>
      </c>
      <c r="BD137" s="14">
        <f>(BC137*0.0695)+(SUM((BC137+(BC137*0.0695))*0.00653))</f>
        <v>13.384671125000001</v>
      </c>
      <c r="BE137" s="15">
        <f>BB137+(BC137*48)+(BD137*48)</f>
        <v>9042.4642139999996</v>
      </c>
      <c r="BF137" s="16"/>
      <c r="BG137" s="17"/>
      <c r="BH137" s="17"/>
      <c r="BI137" s="15">
        <f>BF137+(BG137*48)+(BH137*48)</f>
        <v>0</v>
      </c>
      <c r="BJ137" s="241" t="s">
        <v>313</v>
      </c>
      <c r="BK137" s="14" t="s">
        <v>313</v>
      </c>
      <c r="BL137" s="14" t="s">
        <v>313</v>
      </c>
      <c r="BM137" s="15" t="e">
        <f>BJ137+(BK137*48)+(BL137*48)</f>
        <v>#VALUE!</v>
      </c>
      <c r="BN137" s="16"/>
      <c r="BO137" s="17"/>
      <c r="BP137" s="17"/>
      <c r="BQ137" s="15">
        <f>BN137+(BO137*48)+(BP137*48)</f>
        <v>0</v>
      </c>
      <c r="BR137" s="241">
        <v>0</v>
      </c>
      <c r="BS137" s="14">
        <v>175</v>
      </c>
      <c r="BT137" s="14">
        <f>(BS137*0.0695)+(SUM((BS137+(BS137*0.0695))*0.00653))</f>
        <v>13.384671125000001</v>
      </c>
      <c r="BU137" s="15">
        <f>BR137+(BS137*48)+(BT137*48)</f>
        <v>9042.4642139999996</v>
      </c>
      <c r="BV137" s="16"/>
      <c r="BW137" s="17"/>
      <c r="BX137" s="17"/>
      <c r="BY137" s="15">
        <f>BV137+(BW137*48)+(BX137*48)</f>
        <v>0</v>
      </c>
      <c r="BZ137" s="241">
        <v>0</v>
      </c>
      <c r="CA137" s="14">
        <v>306.99</v>
      </c>
      <c r="CB137" s="14">
        <v>0</v>
      </c>
      <c r="CC137" s="15">
        <f>BZ137+(CA137*48)+(CB137*48)</f>
        <v>14735.52</v>
      </c>
      <c r="CD137" s="16"/>
      <c r="CE137" s="17"/>
      <c r="CF137" s="17"/>
      <c r="CG137" s="15">
        <f>CD137+(CE137*48)+(CF137*48)</f>
        <v>0</v>
      </c>
      <c r="CH137" s="241">
        <v>0</v>
      </c>
      <c r="CI137" s="14">
        <v>175</v>
      </c>
      <c r="CJ137" s="14">
        <f>(CI137*0.0695)+(SUM((CI137+(CI137*0.0695))*0.00653))</f>
        <v>13.384671125000001</v>
      </c>
      <c r="CK137" s="15">
        <f>CH137+(CI137*48)+(CJ137*48)</f>
        <v>9042.4642139999996</v>
      </c>
      <c r="CL137" s="16"/>
      <c r="CM137" s="17"/>
      <c r="CN137" s="17"/>
      <c r="CO137" s="15">
        <f>CL137+(CM137*48)+(CN137*48)</f>
        <v>0</v>
      </c>
      <c r="CP137" s="16"/>
      <c r="CQ137" s="17"/>
      <c r="CR137" s="18"/>
      <c r="CS137" s="15">
        <f>CP137+(CQ137*48)+(CR137*48)</f>
        <v>0</v>
      </c>
      <c r="CT137" s="16"/>
      <c r="CU137" s="17"/>
      <c r="CV137" s="18"/>
      <c r="CW137" s="21">
        <f>CT137+(CU137*48)+(CV137*48)</f>
        <v>0</v>
      </c>
      <c r="CX137" s="405">
        <v>0</v>
      </c>
      <c r="CY137" s="391">
        <v>306.99</v>
      </c>
      <c r="CZ137" s="391">
        <v>0</v>
      </c>
      <c r="DA137" s="392">
        <f>CX137+(CY137*48)+(CZ137*48)</f>
        <v>14735.52</v>
      </c>
      <c r="DB137" s="16"/>
      <c r="DC137" s="17"/>
      <c r="DD137" s="18"/>
      <c r="DE137" s="15">
        <f>DB137+(DC137*48)+(DD137*48)</f>
        <v>0</v>
      </c>
      <c r="DF137" s="16"/>
      <c r="DG137" s="17"/>
      <c r="DH137" s="18"/>
      <c r="DI137" s="15">
        <f>DF137+(DG137*48)+(DH137*48)</f>
        <v>0</v>
      </c>
      <c r="DJ137" s="241">
        <v>0</v>
      </c>
      <c r="DK137" s="14">
        <v>175</v>
      </c>
      <c r="DL137" s="14">
        <f>(DK137*0.0695)+(SUM((DK137+(DK137*0.0695))*0.00653))</f>
        <v>13.384671125000001</v>
      </c>
      <c r="DM137" s="15">
        <f>DJ137+(DK137*48)+(DL137*48)</f>
        <v>9042.4642139999996</v>
      </c>
      <c r="DN137" s="19"/>
      <c r="DO137" s="20"/>
      <c r="DP137" s="20"/>
      <c r="DQ137" s="15">
        <f>DN137+(DO137*48)+(DP137*48)</f>
        <v>0</v>
      </c>
      <c r="DR137" s="241">
        <v>0</v>
      </c>
      <c r="DS137" s="14">
        <v>306.99</v>
      </c>
      <c r="DT137" s="14">
        <v>0</v>
      </c>
      <c r="DU137" s="15">
        <f>DR137+(DS137*48)+(DT137*48)</f>
        <v>14735.52</v>
      </c>
      <c r="DV137" s="19"/>
      <c r="DW137" s="20"/>
      <c r="DX137" s="20"/>
      <c r="DY137" s="15">
        <f>DV137+(DW137*48)+(DX137*48)</f>
        <v>0</v>
      </c>
      <c r="DZ137" s="245" t="s">
        <v>313</v>
      </c>
      <c r="EA137" s="245" t="s">
        <v>313</v>
      </c>
      <c r="EB137" s="245" t="s">
        <v>313</v>
      </c>
      <c r="EC137" s="15" t="e">
        <f>DZ137+(EA137*48)+(EB137*48)</f>
        <v>#VALUE!</v>
      </c>
      <c r="ED137" s="100"/>
      <c r="EE137" s="18"/>
      <c r="EF137" s="18"/>
      <c r="EG137" s="15">
        <f>ED137+(EE137*48)+(EF137*48)</f>
        <v>0</v>
      </c>
    </row>
    <row r="138" spans="1:137" x14ac:dyDescent="0.3">
      <c r="A138" s="475"/>
      <c r="B138" s="434"/>
      <c r="C138" s="481"/>
      <c r="D138" s="108" t="s">
        <v>148</v>
      </c>
      <c r="E138" s="285" t="s">
        <v>4</v>
      </c>
      <c r="F138" s="439"/>
      <c r="G138" s="441"/>
      <c r="H138" s="439"/>
      <c r="I138" s="441"/>
      <c r="J138" s="439"/>
      <c r="K138" s="441"/>
      <c r="L138" s="439"/>
      <c r="M138" s="441"/>
      <c r="N138" s="439"/>
      <c r="O138" s="441"/>
      <c r="P138" s="439"/>
      <c r="Q138" s="441"/>
      <c r="R138" s="439"/>
      <c r="S138" s="441"/>
      <c r="T138" s="439"/>
      <c r="U138" s="441"/>
      <c r="V138" s="102"/>
      <c r="W138" s="14"/>
      <c r="X138" s="14"/>
      <c r="Y138" s="15">
        <f>V138+(W138*48)+(X138*48)</f>
        <v>0</v>
      </c>
      <c r="Z138" s="241">
        <v>0</v>
      </c>
      <c r="AA138" s="14">
        <v>389.66</v>
      </c>
      <c r="AB138" s="14">
        <v>0</v>
      </c>
      <c r="AC138" s="15">
        <f>Z138+(AA138*48)+(AB138*48)</f>
        <v>18703.68</v>
      </c>
      <c r="AD138" s="102"/>
      <c r="AE138" s="14"/>
      <c r="AF138" s="14"/>
      <c r="AG138" s="15">
        <f>AD138+(AE138*48)+(AF138*48)</f>
        <v>0</v>
      </c>
      <c r="AH138" s="102"/>
      <c r="AI138" s="14"/>
      <c r="AJ138" s="14"/>
      <c r="AK138" s="15">
        <f>AH138+(AI138*48)+(AJ138*48)</f>
        <v>0</v>
      </c>
      <c r="AL138" s="241">
        <v>0</v>
      </c>
      <c r="AM138" s="14">
        <v>210</v>
      </c>
      <c r="AN138" s="14">
        <f t="shared" ref="AN138:AN140" si="89">(AM138*0.0695)+(SUM((AM138+(AM138*0.0695))*0.00653))</f>
        <v>16.061605350000001</v>
      </c>
      <c r="AO138" s="15">
        <f>AL138+(AM138*48)+(AN138*48)</f>
        <v>10850.9570568</v>
      </c>
      <c r="AP138" s="227"/>
      <c r="AQ138" s="14"/>
      <c r="AR138" s="22"/>
      <c r="AS138" s="15">
        <f>AP138+(AQ138*48)+(AR138*48)</f>
        <v>0</v>
      </c>
      <c r="AT138" s="14">
        <v>0</v>
      </c>
      <c r="AU138" s="14">
        <v>389.66</v>
      </c>
      <c r="AV138" s="14">
        <v>0</v>
      </c>
      <c r="AW138" s="15">
        <f>AT138+(AU138*48)+(AV138*48)</f>
        <v>18703.68</v>
      </c>
      <c r="AX138" s="227"/>
      <c r="AY138" s="14"/>
      <c r="AZ138" s="22"/>
      <c r="BA138" s="15">
        <f>AX138+(AY138*48)+(AZ138*48)</f>
        <v>0</v>
      </c>
      <c r="BB138" s="241">
        <v>0</v>
      </c>
      <c r="BC138" s="14">
        <v>210</v>
      </c>
      <c r="BD138" s="14">
        <f t="shared" ref="BD138:BD140" si="90">(BC138*0.0695)+(SUM((BC138+(BC138*0.0695))*0.00653))</f>
        <v>16.061605350000001</v>
      </c>
      <c r="BE138" s="15">
        <f>BB138+(BC138*48)+(BD138*48)</f>
        <v>10850.9570568</v>
      </c>
      <c r="BF138" s="16"/>
      <c r="BG138" s="17"/>
      <c r="BH138" s="17"/>
      <c r="BI138" s="15">
        <f>BF138+(BG138*48)+(BH138*48)</f>
        <v>0</v>
      </c>
      <c r="BJ138" s="241" t="s">
        <v>313</v>
      </c>
      <c r="BK138" s="14" t="s">
        <v>313</v>
      </c>
      <c r="BL138" s="14" t="s">
        <v>313</v>
      </c>
      <c r="BM138" s="15" t="e">
        <f>BJ138+(BK138*48)+(BL138*48)</f>
        <v>#VALUE!</v>
      </c>
      <c r="BN138" s="16"/>
      <c r="BO138" s="17"/>
      <c r="BP138" s="17"/>
      <c r="BQ138" s="15">
        <f>BN138+(BO138*48)+(BP138*48)</f>
        <v>0</v>
      </c>
      <c r="BR138" s="241">
        <v>0</v>
      </c>
      <c r="BS138" s="14">
        <v>210</v>
      </c>
      <c r="BT138" s="14">
        <f t="shared" ref="BT138:BT140" si="91">(BS138*0.0695)+(SUM((BS138+(BS138*0.0695))*0.00653))</f>
        <v>16.061605350000001</v>
      </c>
      <c r="BU138" s="15">
        <f>BR138+(BS138*48)+(BT138*48)</f>
        <v>10850.9570568</v>
      </c>
      <c r="BV138" s="16"/>
      <c r="BW138" s="17"/>
      <c r="BX138" s="17"/>
      <c r="BY138" s="15">
        <f>BV138+(BW138*48)+(BX138*48)</f>
        <v>0</v>
      </c>
      <c r="BZ138" s="241">
        <v>0</v>
      </c>
      <c r="CA138" s="14">
        <v>389.66</v>
      </c>
      <c r="CB138" s="14">
        <v>0</v>
      </c>
      <c r="CC138" s="15">
        <f>BZ138+(CA138*48)+(CB138*48)</f>
        <v>18703.68</v>
      </c>
      <c r="CD138" s="16"/>
      <c r="CE138" s="17"/>
      <c r="CF138" s="17"/>
      <c r="CG138" s="15">
        <f>CD138+(CE138*48)+(CF138*48)</f>
        <v>0</v>
      </c>
      <c r="CH138" s="241">
        <v>0</v>
      </c>
      <c r="CI138" s="14">
        <v>210</v>
      </c>
      <c r="CJ138" s="14">
        <f t="shared" ref="CJ138:CJ140" si="92">(CI138*0.0695)+(SUM((CI138+(CI138*0.0695))*0.00653))</f>
        <v>16.061605350000001</v>
      </c>
      <c r="CK138" s="15">
        <f>CH138+(CI138*48)+(CJ138*48)</f>
        <v>10850.9570568</v>
      </c>
      <c r="CL138" s="16"/>
      <c r="CM138" s="17"/>
      <c r="CN138" s="17"/>
      <c r="CO138" s="15">
        <f>CL138+(CM138*48)+(CN138*48)</f>
        <v>0</v>
      </c>
      <c r="CP138" s="16"/>
      <c r="CQ138" s="17"/>
      <c r="CR138" s="18"/>
      <c r="CS138" s="15">
        <f>CP138+(CQ138*48)+(CR138*48)</f>
        <v>0</v>
      </c>
      <c r="CT138" s="16"/>
      <c r="CU138" s="17"/>
      <c r="CV138" s="18"/>
      <c r="CW138" s="21">
        <f>CT138+(CU138*48)+(CV138*48)</f>
        <v>0</v>
      </c>
      <c r="CX138" s="405">
        <v>0</v>
      </c>
      <c r="CY138" s="391">
        <v>389.66</v>
      </c>
      <c r="CZ138" s="391">
        <v>0</v>
      </c>
      <c r="DA138" s="392">
        <f>CX138+(CY138*48)+(CZ138*48)</f>
        <v>18703.68</v>
      </c>
      <c r="DB138" s="16"/>
      <c r="DC138" s="17"/>
      <c r="DD138" s="18"/>
      <c r="DE138" s="15">
        <f>DB138+(DC138*48)+(DD138*48)</f>
        <v>0</v>
      </c>
      <c r="DF138" s="16"/>
      <c r="DG138" s="17"/>
      <c r="DH138" s="18"/>
      <c r="DI138" s="15">
        <f>DF138+(DG138*48)+(DH138*48)</f>
        <v>0</v>
      </c>
      <c r="DJ138" s="241">
        <v>0</v>
      </c>
      <c r="DK138" s="14">
        <v>210</v>
      </c>
      <c r="DL138" s="14">
        <f t="shared" ref="DL138:DL140" si="93">(DK138*0.0695)+(SUM((DK138+(DK138*0.0695))*0.00653))</f>
        <v>16.061605350000001</v>
      </c>
      <c r="DM138" s="15">
        <f>DJ138+(DK138*48)+(DL138*48)</f>
        <v>10850.9570568</v>
      </c>
      <c r="DN138" s="19"/>
      <c r="DO138" s="20"/>
      <c r="DP138" s="20"/>
      <c r="DQ138" s="15">
        <f>DN138+(DO138*48)+(DP138*48)</f>
        <v>0</v>
      </c>
      <c r="DR138" s="241">
        <v>0</v>
      </c>
      <c r="DS138" s="14">
        <v>389.66</v>
      </c>
      <c r="DT138" s="14">
        <v>0</v>
      </c>
      <c r="DU138" s="15">
        <f>DR138+(DS138*48)+(DT138*48)</f>
        <v>18703.68</v>
      </c>
      <c r="DV138" s="19"/>
      <c r="DW138" s="20"/>
      <c r="DX138" s="20"/>
      <c r="DY138" s="15">
        <f>DV138+(DW138*48)+(DX138*48)</f>
        <v>0</v>
      </c>
      <c r="DZ138" s="245" t="s">
        <v>313</v>
      </c>
      <c r="EA138" s="245" t="s">
        <v>313</v>
      </c>
      <c r="EB138" s="245" t="s">
        <v>313</v>
      </c>
      <c r="EC138" s="15" t="e">
        <f>DZ138+(EA138*48)+(EB138*48)</f>
        <v>#VALUE!</v>
      </c>
      <c r="ED138" s="100"/>
      <c r="EE138" s="18"/>
      <c r="EF138" s="18"/>
      <c r="EG138" s="15">
        <f>ED138+(EE138*48)+(EF138*48)</f>
        <v>0</v>
      </c>
    </row>
    <row r="139" spans="1:137" x14ac:dyDescent="0.3">
      <c r="A139" s="475"/>
      <c r="B139" s="434"/>
      <c r="C139" s="481"/>
      <c r="D139" s="108" t="s">
        <v>149</v>
      </c>
      <c r="E139" s="285" t="s">
        <v>5</v>
      </c>
      <c r="F139" s="439"/>
      <c r="G139" s="441"/>
      <c r="H139" s="439"/>
      <c r="I139" s="441"/>
      <c r="J139" s="439"/>
      <c r="K139" s="441"/>
      <c r="L139" s="439"/>
      <c r="M139" s="441"/>
      <c r="N139" s="439"/>
      <c r="O139" s="441"/>
      <c r="P139" s="439"/>
      <c r="Q139" s="441"/>
      <c r="R139" s="439"/>
      <c r="S139" s="441"/>
      <c r="T139" s="439"/>
      <c r="U139" s="441"/>
      <c r="V139" s="102"/>
      <c r="W139" s="14"/>
      <c r="X139" s="14"/>
      <c r="Y139" s="15">
        <f>V139+(W139*48)+(X139*48)</f>
        <v>0</v>
      </c>
      <c r="Z139" s="241">
        <v>0</v>
      </c>
      <c r="AA139" s="14">
        <v>418.95</v>
      </c>
      <c r="AB139" s="14">
        <v>0</v>
      </c>
      <c r="AC139" s="15">
        <f>Z139+(AA139*48)+(AB139*48)</f>
        <v>20109.599999999999</v>
      </c>
      <c r="AD139" s="102"/>
      <c r="AE139" s="14"/>
      <c r="AF139" s="14"/>
      <c r="AG139" s="15">
        <f>AD139+(AE139*48)+(AF139*48)</f>
        <v>0</v>
      </c>
      <c r="AH139" s="102"/>
      <c r="AI139" s="14"/>
      <c r="AJ139" s="14"/>
      <c r="AK139" s="15">
        <f>AH139+(AI139*48)+(AJ139*48)</f>
        <v>0</v>
      </c>
      <c r="AL139" s="241">
        <v>0</v>
      </c>
      <c r="AM139" s="14">
        <v>260</v>
      </c>
      <c r="AN139" s="14">
        <f t="shared" si="89"/>
        <v>19.885797100000001</v>
      </c>
      <c r="AO139" s="15">
        <f>AL139+(AM139*48)+(AN139*48)</f>
        <v>13434.5182608</v>
      </c>
      <c r="AP139" s="227"/>
      <c r="AQ139" s="14"/>
      <c r="AR139" s="22"/>
      <c r="AS139" s="15">
        <f>AP139+(AQ139*48)+(AR139*48)</f>
        <v>0</v>
      </c>
      <c r="AT139" s="14">
        <v>0</v>
      </c>
      <c r="AU139" s="14">
        <v>418.95</v>
      </c>
      <c r="AV139" s="14">
        <v>0</v>
      </c>
      <c r="AW139" s="15">
        <f>AT139+(AU139*48)+(AV139*48)</f>
        <v>20109.599999999999</v>
      </c>
      <c r="AX139" s="227"/>
      <c r="AY139" s="14"/>
      <c r="AZ139" s="22"/>
      <c r="BA139" s="15">
        <f>AX139+(AY139*48)+(AZ139*48)</f>
        <v>0</v>
      </c>
      <c r="BB139" s="241">
        <v>0</v>
      </c>
      <c r="BC139" s="14">
        <v>260</v>
      </c>
      <c r="BD139" s="14">
        <f t="shared" si="90"/>
        <v>19.885797100000001</v>
      </c>
      <c r="BE139" s="15">
        <f>BB139+(BC139*48)+(BD139*48)</f>
        <v>13434.5182608</v>
      </c>
      <c r="BF139" s="16"/>
      <c r="BG139" s="17"/>
      <c r="BH139" s="17"/>
      <c r="BI139" s="15">
        <f>BF139+(BG139*48)+(BH139*48)</f>
        <v>0</v>
      </c>
      <c r="BJ139" s="241" t="s">
        <v>313</v>
      </c>
      <c r="BK139" s="14" t="s">
        <v>313</v>
      </c>
      <c r="BL139" s="14" t="s">
        <v>313</v>
      </c>
      <c r="BM139" s="15" t="e">
        <f>BJ139+(BK139*48)+(BL139*48)</f>
        <v>#VALUE!</v>
      </c>
      <c r="BN139" s="16"/>
      <c r="BO139" s="17"/>
      <c r="BP139" s="17"/>
      <c r="BQ139" s="15">
        <f>BN139+(BO139*48)+(BP139*48)</f>
        <v>0</v>
      </c>
      <c r="BR139" s="241">
        <v>0</v>
      </c>
      <c r="BS139" s="14">
        <v>260</v>
      </c>
      <c r="BT139" s="14">
        <f t="shared" si="91"/>
        <v>19.885797100000001</v>
      </c>
      <c r="BU139" s="15">
        <f>BR139+(BS139*48)+(BT139*48)</f>
        <v>13434.5182608</v>
      </c>
      <c r="BV139" s="16"/>
      <c r="BW139" s="17"/>
      <c r="BX139" s="17"/>
      <c r="BY139" s="15">
        <f>BV139+(BW139*48)+(BX139*48)</f>
        <v>0</v>
      </c>
      <c r="BZ139" s="241">
        <v>0</v>
      </c>
      <c r="CA139" s="14">
        <v>418.95</v>
      </c>
      <c r="CB139" s="14">
        <v>0</v>
      </c>
      <c r="CC139" s="15">
        <f>BZ139+(CA139*48)+(CB139*48)</f>
        <v>20109.599999999999</v>
      </c>
      <c r="CD139" s="16"/>
      <c r="CE139" s="17"/>
      <c r="CF139" s="17"/>
      <c r="CG139" s="15">
        <f>CD139+(CE139*48)+(CF139*48)</f>
        <v>0</v>
      </c>
      <c r="CH139" s="241">
        <v>0</v>
      </c>
      <c r="CI139" s="14">
        <v>260</v>
      </c>
      <c r="CJ139" s="14">
        <f t="shared" si="92"/>
        <v>19.885797100000001</v>
      </c>
      <c r="CK139" s="15">
        <f>CH139+(CI139*48)+(CJ139*48)</f>
        <v>13434.5182608</v>
      </c>
      <c r="CL139" s="16"/>
      <c r="CM139" s="17"/>
      <c r="CN139" s="17"/>
      <c r="CO139" s="15">
        <f>CL139+(CM139*48)+(CN139*48)</f>
        <v>0</v>
      </c>
      <c r="CP139" s="16"/>
      <c r="CQ139" s="17"/>
      <c r="CR139" s="18"/>
      <c r="CS139" s="15">
        <f>CP139+(CQ139*48)+(CR139*48)</f>
        <v>0</v>
      </c>
      <c r="CT139" s="16"/>
      <c r="CU139" s="17"/>
      <c r="CV139" s="18"/>
      <c r="CW139" s="21">
        <f>CT139+(CU139*48)+(CV139*48)</f>
        <v>0</v>
      </c>
      <c r="CX139" s="405">
        <v>0</v>
      </c>
      <c r="CY139" s="391">
        <v>418.95</v>
      </c>
      <c r="CZ139" s="391">
        <v>0</v>
      </c>
      <c r="DA139" s="392">
        <f>CX139+(CY139*48)+(CZ139*48)</f>
        <v>20109.599999999999</v>
      </c>
      <c r="DB139" s="16"/>
      <c r="DC139" s="17"/>
      <c r="DD139" s="18"/>
      <c r="DE139" s="15">
        <f>DB139+(DC139*48)+(DD139*48)</f>
        <v>0</v>
      </c>
      <c r="DF139" s="16"/>
      <c r="DG139" s="17"/>
      <c r="DH139" s="18"/>
      <c r="DI139" s="15">
        <f>DF139+(DG139*48)+(DH139*48)</f>
        <v>0</v>
      </c>
      <c r="DJ139" s="241">
        <v>0</v>
      </c>
      <c r="DK139" s="14">
        <v>260</v>
      </c>
      <c r="DL139" s="14">
        <f t="shared" si="93"/>
        <v>19.885797100000001</v>
      </c>
      <c r="DM139" s="15">
        <f>DJ139+(DK139*48)+(DL139*48)</f>
        <v>13434.5182608</v>
      </c>
      <c r="DN139" s="19"/>
      <c r="DO139" s="20"/>
      <c r="DP139" s="20"/>
      <c r="DQ139" s="15">
        <f>DN139+(DO139*48)+(DP139*48)</f>
        <v>0</v>
      </c>
      <c r="DR139" s="241">
        <v>0</v>
      </c>
      <c r="DS139" s="14">
        <v>418.95</v>
      </c>
      <c r="DT139" s="14">
        <v>0</v>
      </c>
      <c r="DU139" s="15">
        <f>DR139+(DS139*48)+(DT139*48)</f>
        <v>20109.599999999999</v>
      </c>
      <c r="DV139" s="19"/>
      <c r="DW139" s="20"/>
      <c r="DX139" s="20"/>
      <c r="DY139" s="15">
        <f>DV139+(DW139*48)+(DX139*48)</f>
        <v>0</v>
      </c>
      <c r="DZ139" s="245" t="s">
        <v>313</v>
      </c>
      <c r="EA139" s="245" t="s">
        <v>313</v>
      </c>
      <c r="EB139" s="245" t="s">
        <v>313</v>
      </c>
      <c r="EC139" s="15" t="e">
        <f>DZ139+(EA139*48)+(EB139*48)</f>
        <v>#VALUE!</v>
      </c>
      <c r="ED139" s="100"/>
      <c r="EE139" s="18"/>
      <c r="EF139" s="18"/>
      <c r="EG139" s="15">
        <f>ED139+(EE139*48)+(EF139*48)</f>
        <v>0</v>
      </c>
    </row>
    <row r="140" spans="1:137" x14ac:dyDescent="0.3">
      <c r="A140" s="475"/>
      <c r="B140" s="434"/>
      <c r="C140" s="481"/>
      <c r="D140" s="108" t="s">
        <v>150</v>
      </c>
      <c r="E140" s="285" t="s">
        <v>6</v>
      </c>
      <c r="F140" s="439"/>
      <c r="G140" s="441"/>
      <c r="H140" s="439"/>
      <c r="I140" s="441"/>
      <c r="J140" s="439"/>
      <c r="K140" s="441"/>
      <c r="L140" s="439"/>
      <c r="M140" s="441"/>
      <c r="N140" s="439"/>
      <c r="O140" s="441"/>
      <c r="P140" s="439"/>
      <c r="Q140" s="441"/>
      <c r="R140" s="439"/>
      <c r="S140" s="441"/>
      <c r="T140" s="439"/>
      <c r="U140" s="441"/>
      <c r="V140" s="102"/>
      <c r="W140" s="14"/>
      <c r="X140" s="14"/>
      <c r="Y140" s="15">
        <f>V140+(W140*48)+(X140*48)</f>
        <v>0</v>
      </c>
      <c r="Z140" s="241">
        <v>0</v>
      </c>
      <c r="AA140" s="14">
        <v>444.15</v>
      </c>
      <c r="AB140" s="14">
        <v>0</v>
      </c>
      <c r="AC140" s="15">
        <f>Z140+(AA140*48)+(AB140*48)</f>
        <v>21319.199999999997</v>
      </c>
      <c r="AD140" s="102"/>
      <c r="AE140" s="14"/>
      <c r="AF140" s="14"/>
      <c r="AG140" s="15">
        <f>AD140+(AE140*48)+(AF140*48)</f>
        <v>0</v>
      </c>
      <c r="AH140" s="102"/>
      <c r="AI140" s="14"/>
      <c r="AJ140" s="14"/>
      <c r="AK140" s="15">
        <f>AH140+(AI140*48)+(AJ140*48)</f>
        <v>0</v>
      </c>
      <c r="AL140" s="241">
        <v>0</v>
      </c>
      <c r="AM140" s="14">
        <v>315</v>
      </c>
      <c r="AN140" s="14">
        <f t="shared" si="89"/>
        <v>24.092408025000001</v>
      </c>
      <c r="AO140" s="15">
        <f>AL140+(AM140*48)+(AN140*48)</f>
        <v>16276.435585200001</v>
      </c>
      <c r="AP140" s="227"/>
      <c r="AQ140" s="14"/>
      <c r="AR140" s="22"/>
      <c r="AS140" s="15">
        <f>AP140+(AQ140*48)+(AR140*48)</f>
        <v>0</v>
      </c>
      <c r="AT140" s="14">
        <v>0</v>
      </c>
      <c r="AU140" s="14">
        <v>444.15</v>
      </c>
      <c r="AV140" s="14">
        <v>0</v>
      </c>
      <c r="AW140" s="15">
        <f>AT140+(AU140*48)+(AV140*48)</f>
        <v>21319.199999999997</v>
      </c>
      <c r="AX140" s="227"/>
      <c r="AY140" s="14"/>
      <c r="AZ140" s="22"/>
      <c r="BA140" s="15">
        <f>AX140+(AY140*48)+(AZ140*48)</f>
        <v>0</v>
      </c>
      <c r="BB140" s="241">
        <v>0</v>
      </c>
      <c r="BC140" s="14">
        <v>315</v>
      </c>
      <c r="BD140" s="14">
        <f t="shared" si="90"/>
        <v>24.092408025000001</v>
      </c>
      <c r="BE140" s="15">
        <f>BB140+(BC140*48)+(BD140*48)</f>
        <v>16276.435585200001</v>
      </c>
      <c r="BF140" s="16"/>
      <c r="BG140" s="17"/>
      <c r="BH140" s="17"/>
      <c r="BI140" s="15">
        <f>BF140+(BG140*48)+(BH140*48)</f>
        <v>0</v>
      </c>
      <c r="BJ140" s="241" t="s">
        <v>313</v>
      </c>
      <c r="BK140" s="14" t="s">
        <v>313</v>
      </c>
      <c r="BL140" s="14" t="s">
        <v>313</v>
      </c>
      <c r="BM140" s="15" t="e">
        <f>BJ140+(BK140*48)+(BL140*48)</f>
        <v>#VALUE!</v>
      </c>
      <c r="BN140" s="16"/>
      <c r="BO140" s="17"/>
      <c r="BP140" s="17"/>
      <c r="BQ140" s="15">
        <f>BN140+(BO140*48)+(BP140*48)</f>
        <v>0</v>
      </c>
      <c r="BR140" s="241">
        <v>0</v>
      </c>
      <c r="BS140" s="14">
        <v>315</v>
      </c>
      <c r="BT140" s="14">
        <f t="shared" si="91"/>
        <v>24.092408025000001</v>
      </c>
      <c r="BU140" s="15">
        <f>BR140+(BS140*48)+(BT140*48)</f>
        <v>16276.435585200001</v>
      </c>
      <c r="BV140" s="16"/>
      <c r="BW140" s="17"/>
      <c r="BX140" s="17"/>
      <c r="BY140" s="15">
        <f>BV140+(BW140*48)+(BX140*48)</f>
        <v>0</v>
      </c>
      <c r="BZ140" s="241">
        <v>0</v>
      </c>
      <c r="CA140" s="14">
        <v>444.15</v>
      </c>
      <c r="CB140" s="14">
        <v>0</v>
      </c>
      <c r="CC140" s="15">
        <f>BZ140+(CA140*48)+(CB140*48)</f>
        <v>21319.199999999997</v>
      </c>
      <c r="CD140" s="16"/>
      <c r="CE140" s="17"/>
      <c r="CF140" s="17"/>
      <c r="CG140" s="15">
        <f>CD140+(CE140*48)+(CF140*48)</f>
        <v>0</v>
      </c>
      <c r="CH140" s="241">
        <v>0</v>
      </c>
      <c r="CI140" s="14">
        <v>315</v>
      </c>
      <c r="CJ140" s="14">
        <f t="shared" si="92"/>
        <v>24.092408025000001</v>
      </c>
      <c r="CK140" s="15">
        <f>CH140+(CI140*48)+(CJ140*48)</f>
        <v>16276.435585200001</v>
      </c>
      <c r="CL140" s="16"/>
      <c r="CM140" s="17"/>
      <c r="CN140" s="17"/>
      <c r="CO140" s="15">
        <f>CL140+(CM140*48)+(CN140*48)</f>
        <v>0</v>
      </c>
      <c r="CP140" s="16"/>
      <c r="CQ140" s="17"/>
      <c r="CR140" s="18"/>
      <c r="CS140" s="15">
        <f>CP140+(CQ140*48)+(CR140*48)</f>
        <v>0</v>
      </c>
      <c r="CT140" s="16"/>
      <c r="CU140" s="17"/>
      <c r="CV140" s="18"/>
      <c r="CW140" s="21">
        <f>CT140+(CU140*48)+(CV140*48)</f>
        <v>0</v>
      </c>
      <c r="CX140" s="405">
        <v>0</v>
      </c>
      <c r="CY140" s="391">
        <v>444.15</v>
      </c>
      <c r="CZ140" s="391">
        <v>0</v>
      </c>
      <c r="DA140" s="392">
        <f>CX140+(CY140*48)+(CZ140*48)</f>
        <v>21319.199999999997</v>
      </c>
      <c r="DB140" s="16"/>
      <c r="DC140" s="17"/>
      <c r="DD140" s="18"/>
      <c r="DE140" s="15">
        <f>DB140+(DC140*48)+(DD140*48)</f>
        <v>0</v>
      </c>
      <c r="DF140" s="16"/>
      <c r="DG140" s="17"/>
      <c r="DH140" s="18"/>
      <c r="DI140" s="15">
        <f>DF140+(DG140*48)+(DH140*48)</f>
        <v>0</v>
      </c>
      <c r="DJ140" s="241">
        <v>0</v>
      </c>
      <c r="DK140" s="14">
        <v>315</v>
      </c>
      <c r="DL140" s="14">
        <f t="shared" si="93"/>
        <v>24.092408025000001</v>
      </c>
      <c r="DM140" s="15">
        <f>DJ140+(DK140*48)+(DL140*48)</f>
        <v>16276.435585200001</v>
      </c>
      <c r="DN140" s="19"/>
      <c r="DO140" s="20"/>
      <c r="DP140" s="20"/>
      <c r="DQ140" s="15">
        <f>DN140+(DO140*48)+(DP140*48)</f>
        <v>0</v>
      </c>
      <c r="DR140" s="241">
        <v>0</v>
      </c>
      <c r="DS140" s="14">
        <v>444.15</v>
      </c>
      <c r="DT140" s="14">
        <v>0</v>
      </c>
      <c r="DU140" s="15">
        <f>DR140+(DS140*48)+(DT140*48)</f>
        <v>21319.199999999997</v>
      </c>
      <c r="DV140" s="19"/>
      <c r="DW140" s="20"/>
      <c r="DX140" s="20"/>
      <c r="DY140" s="15">
        <f>DV140+(DW140*48)+(DX140*48)</f>
        <v>0</v>
      </c>
      <c r="DZ140" s="245" t="s">
        <v>313</v>
      </c>
      <c r="EA140" s="245" t="s">
        <v>313</v>
      </c>
      <c r="EB140" s="245" t="s">
        <v>313</v>
      </c>
      <c r="EC140" s="15" t="e">
        <f>DZ140+(EA140*48)+(EB140*48)</f>
        <v>#VALUE!</v>
      </c>
      <c r="ED140" s="100"/>
      <c r="EE140" s="18"/>
      <c r="EF140" s="18"/>
      <c r="EG140" s="15">
        <f>ED140+(EE140*48)+(EF140*48)</f>
        <v>0</v>
      </c>
    </row>
    <row r="141" spans="1:137" x14ac:dyDescent="0.3">
      <c r="A141" s="475"/>
      <c r="B141" s="431" t="s">
        <v>319</v>
      </c>
      <c r="C141" s="481"/>
      <c r="D141" s="195" t="s">
        <v>91</v>
      </c>
      <c r="E141" s="285" t="s">
        <v>7</v>
      </c>
      <c r="F141" s="439"/>
      <c r="G141" s="441"/>
      <c r="H141" s="439"/>
      <c r="I141" s="441"/>
      <c r="J141" s="439"/>
      <c r="K141" s="441"/>
      <c r="L141" s="439"/>
      <c r="M141" s="441"/>
      <c r="N141" s="439"/>
      <c r="O141" s="441"/>
      <c r="P141" s="439"/>
      <c r="Q141" s="441"/>
      <c r="R141" s="439"/>
      <c r="S141" s="441"/>
      <c r="T141" s="439"/>
      <c r="U141" s="441"/>
      <c r="V141" s="103"/>
      <c r="W141" s="25"/>
      <c r="X141" s="25"/>
      <c r="Y141" s="98">
        <f>V141+(W141*48)+(X141*48)</f>
        <v>0</v>
      </c>
      <c r="Z141" s="242">
        <v>0</v>
      </c>
      <c r="AA141" s="42">
        <v>467.14</v>
      </c>
      <c r="AB141" s="42">
        <v>0</v>
      </c>
      <c r="AC141" s="98">
        <f>Z141+(AA141*48)+(AB141*48)</f>
        <v>22422.720000000001</v>
      </c>
      <c r="AD141" s="103"/>
      <c r="AE141" s="25"/>
      <c r="AF141" s="25"/>
      <c r="AG141" s="98">
        <f>AD141+(AE141*48)+(AF141*48)</f>
        <v>0</v>
      </c>
      <c r="AH141" s="103"/>
      <c r="AI141" s="25"/>
      <c r="AJ141" s="25"/>
      <c r="AK141" s="98">
        <f>AH141+(AI141*48)+(AJ141*48)</f>
        <v>0</v>
      </c>
      <c r="AL141" s="242">
        <v>0</v>
      </c>
      <c r="AM141" s="42">
        <v>340</v>
      </c>
      <c r="AN141" s="14">
        <f>(AM141*0.0695)+(SUM((AM141+(AM141*0.0695))*0.00653))</f>
        <v>26.004503900000003</v>
      </c>
      <c r="AO141" s="98">
        <f>AL141+(AM141*48)+(AN141*48)</f>
        <v>17568.2161872</v>
      </c>
      <c r="AP141" s="228"/>
      <c r="AQ141" s="25"/>
      <c r="AR141" s="104"/>
      <c r="AS141" s="98">
        <f>AP141+(AQ141*48)+(AR141*48)</f>
        <v>0</v>
      </c>
      <c r="AT141" s="42">
        <v>0</v>
      </c>
      <c r="AU141" s="42">
        <v>467.14</v>
      </c>
      <c r="AV141" s="42">
        <v>0</v>
      </c>
      <c r="AW141" s="98">
        <f>AT141+(AU141*48)+(AV141*48)</f>
        <v>22422.720000000001</v>
      </c>
      <c r="AX141" s="228"/>
      <c r="AY141" s="25"/>
      <c r="AZ141" s="104"/>
      <c r="BA141" s="98">
        <f>AX141+(AY141*48)+(AZ141*48)</f>
        <v>0</v>
      </c>
      <c r="BB141" s="242">
        <v>0</v>
      </c>
      <c r="BC141" s="42">
        <v>340</v>
      </c>
      <c r="BD141" s="14">
        <f>(BC141*0.0695)+(SUM((BC141+(BC141*0.0695))*0.00653))</f>
        <v>26.004503900000003</v>
      </c>
      <c r="BE141" s="98">
        <f>BB141+(BC141*48)+(BD141*48)</f>
        <v>17568.2161872</v>
      </c>
      <c r="BF141" s="100"/>
      <c r="BG141" s="18"/>
      <c r="BH141" s="18"/>
      <c r="BI141" s="98">
        <f>BF141+(BG141*48)+(BH141*48)</f>
        <v>0</v>
      </c>
      <c r="BJ141" s="241" t="s">
        <v>313</v>
      </c>
      <c r="BK141" s="14" t="s">
        <v>313</v>
      </c>
      <c r="BL141" s="14" t="s">
        <v>313</v>
      </c>
      <c r="BM141" s="98" t="e">
        <f>BJ141+(BK141*48)+(BL141*48)</f>
        <v>#VALUE!</v>
      </c>
      <c r="BN141" s="100"/>
      <c r="BO141" s="18"/>
      <c r="BP141" s="18"/>
      <c r="BQ141" s="98">
        <f>BN141+(BO141*48)+(BP141*48)</f>
        <v>0</v>
      </c>
      <c r="BR141" s="242">
        <v>0</v>
      </c>
      <c r="BS141" s="42">
        <v>340</v>
      </c>
      <c r="BT141" s="14">
        <f>(BS141*0.0695)+(SUM((BS141+(BS141*0.0695))*0.00653))</f>
        <v>26.004503900000003</v>
      </c>
      <c r="BU141" s="98">
        <f>BR141+(BS141*48)+(BT141*48)</f>
        <v>17568.2161872</v>
      </c>
      <c r="BV141" s="100"/>
      <c r="BW141" s="18"/>
      <c r="BX141" s="18"/>
      <c r="BY141" s="98">
        <f>BV141+(BW141*48)+(BX141*48)</f>
        <v>0</v>
      </c>
      <c r="BZ141" s="242">
        <v>0</v>
      </c>
      <c r="CA141" s="42">
        <v>467.14</v>
      </c>
      <c r="CB141" s="42">
        <v>0</v>
      </c>
      <c r="CC141" s="98">
        <f>BZ141+(CA141*48)+(CB141*48)</f>
        <v>22422.720000000001</v>
      </c>
      <c r="CD141" s="100"/>
      <c r="CE141" s="18"/>
      <c r="CF141" s="18"/>
      <c r="CG141" s="98">
        <f>CD141+(CE141*48)+(CF141*48)</f>
        <v>0</v>
      </c>
      <c r="CH141" s="242">
        <v>0</v>
      </c>
      <c r="CI141" s="42">
        <v>340</v>
      </c>
      <c r="CJ141" s="14">
        <f>(CI141*0.0695)+(SUM((CI141+(CI141*0.0695))*0.00653))</f>
        <v>26.004503900000003</v>
      </c>
      <c r="CK141" s="98">
        <f>CH141+(CI141*48)+(CJ141*48)</f>
        <v>17568.2161872</v>
      </c>
      <c r="CL141" s="100"/>
      <c r="CM141" s="18"/>
      <c r="CN141" s="18"/>
      <c r="CO141" s="98">
        <f>CL141+(CM141*48)+(CN141*48)</f>
        <v>0</v>
      </c>
      <c r="CP141" s="100"/>
      <c r="CQ141" s="18"/>
      <c r="CR141" s="18"/>
      <c r="CS141" s="98">
        <f>CP141+(CQ141*48)+(CR141*48)</f>
        <v>0</v>
      </c>
      <c r="CT141" s="100"/>
      <c r="CU141" s="18"/>
      <c r="CV141" s="18"/>
      <c r="CW141" s="407">
        <f>CT141+(CU141*48)+(CV141*48)</f>
        <v>0</v>
      </c>
      <c r="CX141" s="419">
        <v>0</v>
      </c>
      <c r="CY141" s="396">
        <v>467.14</v>
      </c>
      <c r="CZ141" s="396">
        <v>0</v>
      </c>
      <c r="DA141" s="403">
        <f>CX141+(CY141*48)+(CZ141*48)</f>
        <v>22422.720000000001</v>
      </c>
      <c r="DB141" s="100"/>
      <c r="DC141" s="18"/>
      <c r="DD141" s="18"/>
      <c r="DE141" s="98">
        <f>DB141+(DC141*48)+(DD141*48)</f>
        <v>0</v>
      </c>
      <c r="DF141" s="100"/>
      <c r="DG141" s="18"/>
      <c r="DH141" s="18"/>
      <c r="DI141" s="98">
        <f>DF141+(DG141*48)+(DH141*48)</f>
        <v>0</v>
      </c>
      <c r="DJ141" s="242">
        <v>0</v>
      </c>
      <c r="DK141" s="42">
        <v>340</v>
      </c>
      <c r="DL141" s="14">
        <f>(DK141*0.0695)+(SUM((DK141+(DK141*0.0695))*0.00653))</f>
        <v>26.004503900000003</v>
      </c>
      <c r="DM141" s="98">
        <f>DJ141+(DK141*48)+(DL141*48)</f>
        <v>17568.2161872</v>
      </c>
      <c r="DN141" s="19"/>
      <c r="DO141" s="20"/>
      <c r="DP141" s="20"/>
      <c r="DQ141" s="98">
        <f>DN141+(DO141*48)+(DP141*48)</f>
        <v>0</v>
      </c>
      <c r="DR141" s="242">
        <v>0</v>
      </c>
      <c r="DS141" s="42">
        <v>467.14</v>
      </c>
      <c r="DT141" s="42">
        <v>0</v>
      </c>
      <c r="DU141" s="98">
        <f>DR141+(DS141*48)+(DT141*48)</f>
        <v>22422.720000000001</v>
      </c>
      <c r="DV141" s="19"/>
      <c r="DW141" s="20"/>
      <c r="DX141" s="20"/>
      <c r="DY141" s="98">
        <f>DV141+(DW141*48)+(DX141*48)</f>
        <v>0</v>
      </c>
      <c r="DZ141" s="245" t="s">
        <v>313</v>
      </c>
      <c r="EA141" s="245" t="s">
        <v>313</v>
      </c>
      <c r="EB141" s="245" t="s">
        <v>313</v>
      </c>
      <c r="EC141" s="98" t="e">
        <f>DZ141+(EA141*48)+(EB141*48)</f>
        <v>#VALUE!</v>
      </c>
      <c r="ED141" s="100"/>
      <c r="EE141" s="18"/>
      <c r="EF141" s="18"/>
      <c r="EG141" s="98">
        <f>ED141+(EE141*48)+(EF141*48)</f>
        <v>0</v>
      </c>
    </row>
    <row r="142" spans="1:137" ht="14.4" thickBot="1" x14ac:dyDescent="0.35">
      <c r="A142" s="476"/>
      <c r="B142" s="432"/>
      <c r="C142" s="482"/>
      <c r="D142" s="197"/>
      <c r="E142" s="198"/>
      <c r="F142" s="277"/>
      <c r="G142" s="278"/>
      <c r="H142" s="277"/>
      <c r="I142" s="278"/>
      <c r="J142" s="277"/>
      <c r="K142" s="278"/>
      <c r="L142" s="277"/>
      <c r="M142" s="278"/>
      <c r="N142" s="277"/>
      <c r="O142" s="278"/>
      <c r="P142" s="277"/>
      <c r="Q142" s="278"/>
      <c r="R142" s="277"/>
      <c r="S142" s="278"/>
      <c r="T142" s="277"/>
      <c r="U142" s="278"/>
      <c r="V142" s="80"/>
      <c r="W142" s="79"/>
      <c r="X142" s="79"/>
      <c r="Y142" s="101"/>
      <c r="Z142" s="80"/>
      <c r="AA142" s="79"/>
      <c r="AB142" s="79"/>
      <c r="AC142" s="101">
        <f>SUM(AC137+AC138+AC139+AC140+AC141)</f>
        <v>97290.72</v>
      </c>
      <c r="AD142" s="80"/>
      <c r="AE142" s="79"/>
      <c r="AF142" s="79"/>
      <c r="AG142" s="101"/>
      <c r="AH142" s="80"/>
      <c r="AI142" s="79"/>
      <c r="AJ142" s="79"/>
      <c r="AK142" s="101"/>
      <c r="AL142" s="80"/>
      <c r="AM142" s="79"/>
      <c r="AN142" s="79"/>
      <c r="AO142" s="314">
        <f>SUM(AO137+AO138+AO139+AO140+AO141)</f>
        <v>67172.591304000001</v>
      </c>
      <c r="AP142" s="80"/>
      <c r="AQ142" s="79"/>
      <c r="AR142" s="79"/>
      <c r="AS142" s="101"/>
      <c r="AT142" s="80"/>
      <c r="AU142" s="79"/>
      <c r="AV142" s="79"/>
      <c r="AW142" s="101">
        <f>SUM(AW137+AW138+AW139+AW140+AW141)</f>
        <v>97290.72</v>
      </c>
      <c r="AX142" s="80"/>
      <c r="AY142" s="79"/>
      <c r="AZ142" s="79"/>
      <c r="BA142" s="101"/>
      <c r="BB142" s="80"/>
      <c r="BC142" s="79"/>
      <c r="BD142" s="79"/>
      <c r="BE142" s="314">
        <f>SUM(BE137+BE138+BE139+BE140+BE141)</f>
        <v>67172.591304000001</v>
      </c>
      <c r="BF142" s="11"/>
      <c r="BG142" s="12"/>
      <c r="BH142" s="12"/>
      <c r="BI142" s="101"/>
      <c r="BJ142" s="11"/>
      <c r="BK142" s="12"/>
      <c r="BL142" s="12"/>
      <c r="BM142" s="253" t="s">
        <v>313</v>
      </c>
      <c r="BN142" s="11"/>
      <c r="BO142" s="12"/>
      <c r="BP142" s="12"/>
      <c r="BQ142" s="101"/>
      <c r="BR142" s="11"/>
      <c r="BS142" s="12"/>
      <c r="BT142" s="12"/>
      <c r="BU142" s="314">
        <f>SUM(BU137+BU138+BU139+BU140+BU141)</f>
        <v>67172.591304000001</v>
      </c>
      <c r="BV142" s="11"/>
      <c r="BW142" s="12"/>
      <c r="BX142" s="12"/>
      <c r="BY142" s="101"/>
      <c r="BZ142" s="11"/>
      <c r="CA142" s="12"/>
      <c r="CB142" s="12"/>
      <c r="CC142" s="101">
        <f>SUM(CC137+CC138+CC139+CC140+CC141)</f>
        <v>97290.72</v>
      </c>
      <c r="CD142" s="11"/>
      <c r="CE142" s="12"/>
      <c r="CF142" s="12"/>
      <c r="CG142" s="101"/>
      <c r="CH142" s="11"/>
      <c r="CI142" s="12"/>
      <c r="CJ142" s="12"/>
      <c r="CK142" s="314">
        <f>SUM(CK137+CK138+CK139+CK140+CK141)</f>
        <v>67172.591304000001</v>
      </c>
      <c r="CL142" s="11"/>
      <c r="CM142" s="12"/>
      <c r="CN142" s="12"/>
      <c r="CO142" s="101"/>
      <c r="CP142" s="11"/>
      <c r="CQ142" s="12"/>
      <c r="CR142" s="12"/>
      <c r="CS142" s="101"/>
      <c r="CT142" s="11"/>
      <c r="CU142" s="12"/>
      <c r="CV142" s="12"/>
      <c r="CW142" s="414"/>
      <c r="CX142" s="423"/>
      <c r="CY142" s="424"/>
      <c r="CZ142" s="424"/>
      <c r="DA142" s="404">
        <f>SUM(DA137+DA138+DA139+DA140+DA141)</f>
        <v>97290.72</v>
      </c>
      <c r="DB142" s="11"/>
      <c r="DC142" s="12"/>
      <c r="DD142" s="12"/>
      <c r="DE142" s="101"/>
      <c r="DF142" s="11"/>
      <c r="DG142" s="12"/>
      <c r="DH142" s="12"/>
      <c r="DI142" s="101"/>
      <c r="DJ142" s="11"/>
      <c r="DK142" s="12"/>
      <c r="DL142" s="12"/>
      <c r="DM142" s="314">
        <f>SUM(DM137+DM138+DM139+DM140+DM141)</f>
        <v>67172.591304000001</v>
      </c>
      <c r="DN142" s="109"/>
      <c r="DO142" s="110"/>
      <c r="DP142" s="110"/>
      <c r="DQ142" s="101"/>
      <c r="DR142" s="109"/>
      <c r="DS142" s="110"/>
      <c r="DT142" s="110"/>
      <c r="DU142" s="101">
        <f>SUM(DU137+DU138+DU139+DU140+DU141)</f>
        <v>97290.72</v>
      </c>
      <c r="DV142" s="109"/>
      <c r="DW142" s="110"/>
      <c r="DX142" s="110"/>
      <c r="DY142" s="101"/>
      <c r="DZ142" s="109"/>
      <c r="EA142" s="110"/>
      <c r="EB142" s="110"/>
      <c r="EC142" s="253" t="s">
        <v>313</v>
      </c>
      <c r="ED142" s="11"/>
      <c r="EE142" s="12"/>
      <c r="EF142" s="12"/>
      <c r="EG142" s="101"/>
    </row>
    <row r="143" spans="1:137" ht="14.4" customHeight="1" x14ac:dyDescent="0.3">
      <c r="A143" s="474">
        <f t="shared" ref="A143" si="94">A136+1</f>
        <v>19</v>
      </c>
      <c r="B143" s="433">
        <v>199927</v>
      </c>
      <c r="C143" s="477">
        <v>4</v>
      </c>
      <c r="D143" s="117" t="s">
        <v>151</v>
      </c>
      <c r="E143" s="24"/>
      <c r="F143" s="276"/>
      <c r="G143" s="116"/>
      <c r="H143" s="276"/>
      <c r="I143" s="116"/>
      <c r="J143" s="276"/>
      <c r="K143" s="116"/>
      <c r="L143" s="276"/>
      <c r="M143" s="116"/>
      <c r="N143" s="276"/>
      <c r="O143" s="116"/>
      <c r="P143" s="276"/>
      <c r="Q143" s="116"/>
      <c r="R143" s="276"/>
      <c r="S143" s="116"/>
      <c r="T143" s="276"/>
      <c r="U143" s="116"/>
      <c r="V143" s="8"/>
      <c r="W143" s="9"/>
      <c r="X143" s="9"/>
      <c r="Y143" s="10"/>
      <c r="Z143" s="8"/>
      <c r="AA143" s="9"/>
      <c r="AB143" s="9"/>
      <c r="AC143" s="10"/>
      <c r="AD143" s="8"/>
      <c r="AE143" s="9"/>
      <c r="AF143" s="9"/>
      <c r="AG143" s="10"/>
      <c r="AH143" s="468" t="s">
        <v>317</v>
      </c>
      <c r="AI143" s="469"/>
      <c r="AJ143" s="469"/>
      <c r="AK143" s="470"/>
      <c r="AL143" s="8"/>
      <c r="AM143" s="9"/>
      <c r="AN143" s="9"/>
      <c r="AO143" s="10"/>
      <c r="AP143" s="8"/>
      <c r="AQ143" s="9"/>
      <c r="AR143" s="9"/>
      <c r="AS143" s="10"/>
      <c r="AT143" s="8"/>
      <c r="AU143" s="9"/>
      <c r="AV143" s="9"/>
      <c r="AW143" s="10"/>
      <c r="AX143" s="8"/>
      <c r="AY143" s="9"/>
      <c r="AZ143" s="9"/>
      <c r="BA143" s="10"/>
      <c r="BB143" s="8"/>
      <c r="BC143" s="9"/>
      <c r="BD143" s="9"/>
      <c r="BE143" s="10"/>
      <c r="BF143" s="8"/>
      <c r="BG143" s="9"/>
      <c r="BH143" s="9"/>
      <c r="BI143" s="10"/>
      <c r="BJ143" s="8"/>
      <c r="BK143" s="9"/>
      <c r="BL143" s="9"/>
      <c r="BM143" s="10"/>
      <c r="BN143" s="8"/>
      <c r="BO143" s="9"/>
      <c r="BP143" s="9"/>
      <c r="BQ143" s="10"/>
      <c r="BR143" s="8"/>
      <c r="BS143" s="9"/>
      <c r="BT143" s="9"/>
      <c r="BU143" s="10"/>
      <c r="BV143" s="8"/>
      <c r="BW143" s="9"/>
      <c r="BX143" s="9"/>
      <c r="BY143" s="10"/>
      <c r="BZ143" s="8"/>
      <c r="CA143" s="9"/>
      <c r="CB143" s="9"/>
      <c r="CC143" s="10"/>
      <c r="CD143" s="8"/>
      <c r="CE143" s="9"/>
      <c r="CF143" s="9"/>
      <c r="CG143" s="10"/>
      <c r="CH143" s="8"/>
      <c r="CI143" s="9"/>
      <c r="CJ143" s="9"/>
      <c r="CK143" s="10"/>
      <c r="CL143" s="8"/>
      <c r="CM143" s="9"/>
      <c r="CN143" s="9"/>
      <c r="CO143" s="10"/>
      <c r="CP143" s="8"/>
      <c r="CQ143" s="9"/>
      <c r="CR143" s="9"/>
      <c r="CS143" s="10"/>
      <c r="CT143" s="8"/>
      <c r="CU143" s="9"/>
      <c r="CV143" s="9"/>
      <c r="CW143" s="9"/>
      <c r="CX143" s="8"/>
      <c r="CY143" s="9"/>
      <c r="CZ143" s="9"/>
      <c r="DA143" s="10"/>
      <c r="DB143" s="8"/>
      <c r="DC143" s="9"/>
      <c r="DD143" s="9"/>
      <c r="DE143" s="10"/>
      <c r="DF143" s="8"/>
      <c r="DG143" s="9"/>
      <c r="DH143" s="9"/>
      <c r="DI143" s="10"/>
      <c r="DJ143" s="8"/>
      <c r="DK143" s="9"/>
      <c r="DL143" s="9"/>
      <c r="DM143" s="10"/>
      <c r="DN143" s="8"/>
      <c r="DO143" s="9"/>
      <c r="DP143" s="9"/>
      <c r="DQ143" s="10"/>
      <c r="DR143" s="8"/>
      <c r="DS143" s="9"/>
      <c r="DT143" s="9"/>
      <c r="DU143" s="10"/>
      <c r="DV143" s="8"/>
      <c r="DW143" s="9"/>
      <c r="DX143" s="9"/>
      <c r="DY143" s="10"/>
      <c r="DZ143" s="8"/>
      <c r="EA143" s="9"/>
      <c r="EB143" s="9"/>
      <c r="EC143" s="10"/>
      <c r="ED143" s="8"/>
      <c r="EE143" s="9"/>
      <c r="EF143" s="9"/>
      <c r="EG143" s="10"/>
    </row>
    <row r="144" spans="1:137" x14ac:dyDescent="0.3">
      <c r="A144" s="475"/>
      <c r="B144" s="434"/>
      <c r="C144" s="478"/>
      <c r="D144" s="108" t="s">
        <v>152</v>
      </c>
      <c r="E144" s="30" t="s">
        <v>78</v>
      </c>
      <c r="F144" s="438" t="s">
        <v>38</v>
      </c>
      <c r="G144" s="440" t="s">
        <v>101</v>
      </c>
      <c r="H144" s="438" t="s">
        <v>38</v>
      </c>
      <c r="I144" s="440" t="s">
        <v>101</v>
      </c>
      <c r="J144" s="438" t="s">
        <v>38</v>
      </c>
      <c r="K144" s="440" t="s">
        <v>101</v>
      </c>
      <c r="L144" s="438" t="s">
        <v>38</v>
      </c>
      <c r="M144" s="440" t="s">
        <v>101</v>
      </c>
      <c r="N144" s="438" t="s">
        <v>38</v>
      </c>
      <c r="O144" s="440" t="s">
        <v>101</v>
      </c>
      <c r="P144" s="438" t="s">
        <v>38</v>
      </c>
      <c r="Q144" s="440" t="s">
        <v>101</v>
      </c>
      <c r="R144" s="438" t="s">
        <v>324</v>
      </c>
      <c r="S144" s="440" t="s">
        <v>325</v>
      </c>
      <c r="T144" s="438" t="s">
        <v>322</v>
      </c>
      <c r="U144" s="440" t="s">
        <v>323</v>
      </c>
      <c r="V144" s="102"/>
      <c r="W144" s="14"/>
      <c r="X144" s="14"/>
      <c r="Y144" s="15">
        <f>V144+(W144*48)+(X144*48)</f>
        <v>0</v>
      </c>
      <c r="Z144" s="103" t="s">
        <v>313</v>
      </c>
      <c r="AA144" s="14" t="s">
        <v>313</v>
      </c>
      <c r="AB144" s="14" t="s">
        <v>313</v>
      </c>
      <c r="AC144" s="15" t="e">
        <f>Z144+(AA144*48)+(AB144*48)</f>
        <v>#VALUE!</v>
      </c>
      <c r="AD144" s="102"/>
      <c r="AE144" s="14"/>
      <c r="AF144" s="14"/>
      <c r="AG144" s="15">
        <f>AD144+(AE144*48)+(AF144*48)</f>
        <v>0</v>
      </c>
      <c r="AH144" s="102"/>
      <c r="AI144" s="14"/>
      <c r="AJ144" s="14"/>
      <c r="AK144" s="15">
        <f>AH144+(AI144*48)+(AJ144*48)</f>
        <v>0</v>
      </c>
      <c r="AL144" s="241">
        <v>0</v>
      </c>
      <c r="AM144" s="14">
        <v>175</v>
      </c>
      <c r="AN144" s="14">
        <f>(AM144*0.0695)+(SUM((AM144+(AM144*0.0695))*0.00653))</f>
        <v>13.384671125000001</v>
      </c>
      <c r="AO144" s="15">
        <f>AL144+(AM144*48)+(AN144*48)</f>
        <v>9042.4642139999996</v>
      </c>
      <c r="AP144" s="227"/>
      <c r="AQ144" s="25"/>
      <c r="AR144" s="22"/>
      <c r="AS144" s="15">
        <f>AP144+(AQ144*48)+(AR144*48)</f>
        <v>0</v>
      </c>
      <c r="AT144" s="25" t="s">
        <v>313</v>
      </c>
      <c r="AU144" s="14" t="s">
        <v>313</v>
      </c>
      <c r="AV144" s="14" t="s">
        <v>313</v>
      </c>
      <c r="AW144" s="15" t="e">
        <f>AT144+(AU144*48)+(AV144*48)</f>
        <v>#VALUE!</v>
      </c>
      <c r="AX144" s="227"/>
      <c r="AY144" s="25"/>
      <c r="AZ144" s="22"/>
      <c r="BA144" s="15">
        <f>AX144+(AY144*48)+(AZ144*48)</f>
        <v>0</v>
      </c>
      <c r="BB144" s="241">
        <v>0</v>
      </c>
      <c r="BC144" s="14">
        <v>175</v>
      </c>
      <c r="BD144" s="14">
        <f>(BC144*0.0695)+(SUM((BC144+(BC144*0.0695))*0.00653))</f>
        <v>13.384671125000001</v>
      </c>
      <c r="BE144" s="15">
        <f>BB144+(BC144*48)+(BD144*48)</f>
        <v>9042.4642139999996</v>
      </c>
      <c r="BF144" s="16"/>
      <c r="BG144" s="17"/>
      <c r="BH144" s="17"/>
      <c r="BI144" s="15">
        <f>BF144+(BG144*48)+(BH144*48)</f>
        <v>0</v>
      </c>
      <c r="BJ144" s="241" t="s">
        <v>313</v>
      </c>
      <c r="BK144" s="14" t="s">
        <v>313</v>
      </c>
      <c r="BL144" s="14" t="s">
        <v>313</v>
      </c>
      <c r="BM144" s="15" t="e">
        <f>BJ144+(BK144*48)+(BL144*48)</f>
        <v>#VALUE!</v>
      </c>
      <c r="BN144" s="16"/>
      <c r="BO144" s="17"/>
      <c r="BP144" s="17"/>
      <c r="BQ144" s="15">
        <f>BN144+(BO144*48)+(BP144*48)</f>
        <v>0</v>
      </c>
      <c r="BR144" s="241">
        <v>0</v>
      </c>
      <c r="BS144" s="14">
        <v>175</v>
      </c>
      <c r="BT144" s="14">
        <f>(BS144*0.0695)+(SUM((BS144+(BS144*0.0695))*0.00653))</f>
        <v>13.384671125000001</v>
      </c>
      <c r="BU144" s="15">
        <f>BR144+(BS144*48)+(BT144*48)</f>
        <v>9042.4642139999996</v>
      </c>
      <c r="BV144" s="166">
        <v>2758.24</v>
      </c>
      <c r="BW144" s="166">
        <v>190</v>
      </c>
      <c r="BX144" s="167">
        <f t="shared" ref="BX144:BX148" si="95">BW144*(0.06+0.0695)+7.94</f>
        <v>32.545000000000002</v>
      </c>
      <c r="BY144" s="15">
        <f>BV144+(BW144*48)+(BX144*48)</f>
        <v>13440.4</v>
      </c>
      <c r="BZ144" s="103" t="s">
        <v>313</v>
      </c>
      <c r="CA144" s="14" t="s">
        <v>313</v>
      </c>
      <c r="CB144" s="14" t="s">
        <v>313</v>
      </c>
      <c r="CC144" s="15" t="e">
        <f>BZ144+(CA144*48)+(CB144*48)</f>
        <v>#VALUE!</v>
      </c>
      <c r="CD144" s="16"/>
      <c r="CE144" s="17"/>
      <c r="CF144" s="17"/>
      <c r="CG144" s="15">
        <f>CD144+(CE144*48)+(CF144*48)</f>
        <v>0</v>
      </c>
      <c r="CH144" s="241">
        <v>0</v>
      </c>
      <c r="CI144" s="14">
        <v>175</v>
      </c>
      <c r="CJ144" s="14">
        <f>(CI144*0.0695)+(SUM((CI144+(CI144*0.0695))*0.00653))</f>
        <v>13.384671125000001</v>
      </c>
      <c r="CK144" s="15">
        <f>CH144+(CI144*48)+(CJ144*48)</f>
        <v>9042.4642139999996</v>
      </c>
      <c r="CL144" s="16"/>
      <c r="CM144" s="17"/>
      <c r="CN144" s="17"/>
      <c r="CO144" s="15">
        <f>CL144+(CM144*48)+(CN144*48)</f>
        <v>0</v>
      </c>
      <c r="CP144" s="16"/>
      <c r="CQ144" s="17"/>
      <c r="CR144" s="18"/>
      <c r="CS144" s="15">
        <f>CP144+(CQ144*48)+(CR144*48)</f>
        <v>0</v>
      </c>
      <c r="CT144" s="16"/>
      <c r="CU144" s="17"/>
      <c r="CV144" s="18"/>
      <c r="CW144" s="21">
        <f>CT144+(CU144*48)+(CV144*48)</f>
        <v>0</v>
      </c>
      <c r="CX144" s="103" t="s">
        <v>313</v>
      </c>
      <c r="CY144" s="14" t="s">
        <v>313</v>
      </c>
      <c r="CZ144" s="14" t="s">
        <v>313</v>
      </c>
      <c r="DA144" s="15" t="e">
        <f>CX144+(CY144*48)+(CZ144*48)</f>
        <v>#VALUE!</v>
      </c>
      <c r="DB144" s="16"/>
      <c r="DC144" s="17"/>
      <c r="DD144" s="18"/>
      <c r="DE144" s="15">
        <f>DB144+(DC144*48)+(DD144*48)</f>
        <v>0</v>
      </c>
      <c r="DF144" s="16"/>
      <c r="DG144" s="17"/>
      <c r="DH144" s="18"/>
      <c r="DI144" s="15">
        <f>DF144+(DG144*48)+(DH144*48)</f>
        <v>0</v>
      </c>
      <c r="DJ144" s="241">
        <v>0</v>
      </c>
      <c r="DK144" s="14">
        <v>175</v>
      </c>
      <c r="DL144" s="14">
        <f>(DK144*0.0695)+(SUM((DK144+(DK144*0.0695))*0.00653))</f>
        <v>13.384671125000001</v>
      </c>
      <c r="DM144" s="15">
        <f>DJ144+(DK144*48)+(DL144*48)</f>
        <v>9042.4642139999996</v>
      </c>
      <c r="DN144" s="19"/>
      <c r="DO144" s="20"/>
      <c r="DP144" s="20"/>
      <c r="DQ144" s="15">
        <f>DN144+(DO144*48)+(DP144*48)</f>
        <v>0</v>
      </c>
      <c r="DR144" s="103" t="s">
        <v>313</v>
      </c>
      <c r="DS144" s="14" t="s">
        <v>313</v>
      </c>
      <c r="DT144" s="14" t="s">
        <v>313</v>
      </c>
      <c r="DU144" s="15" t="e">
        <f>DR144+(DS144*48)+(DT144*48)</f>
        <v>#VALUE!</v>
      </c>
      <c r="DV144" s="19"/>
      <c r="DW144" s="20"/>
      <c r="DX144" s="20"/>
      <c r="DY144" s="15">
        <f>DV144+(DW144*48)+(DX144*48)</f>
        <v>0</v>
      </c>
      <c r="DZ144" s="245" t="s">
        <v>313</v>
      </c>
      <c r="EA144" s="245" t="s">
        <v>313</v>
      </c>
      <c r="EB144" s="245" t="s">
        <v>313</v>
      </c>
      <c r="EC144" s="15" t="e">
        <f>DZ144+(EA144*48)+(EB144*48)</f>
        <v>#VALUE!</v>
      </c>
      <c r="ED144" s="100"/>
      <c r="EE144" s="18"/>
      <c r="EF144" s="18"/>
      <c r="EG144" s="15">
        <f>ED144+(EE144*48)+(EF144*48)</f>
        <v>0</v>
      </c>
    </row>
    <row r="145" spans="1:137" x14ac:dyDescent="0.3">
      <c r="A145" s="475"/>
      <c r="B145" s="434"/>
      <c r="C145" s="478"/>
      <c r="D145" s="108" t="s">
        <v>153</v>
      </c>
      <c r="E145" s="285" t="s">
        <v>4</v>
      </c>
      <c r="F145" s="439"/>
      <c r="G145" s="441"/>
      <c r="H145" s="439"/>
      <c r="I145" s="441"/>
      <c r="J145" s="439"/>
      <c r="K145" s="441"/>
      <c r="L145" s="439"/>
      <c r="M145" s="441"/>
      <c r="N145" s="439"/>
      <c r="O145" s="441"/>
      <c r="P145" s="439"/>
      <c r="Q145" s="441"/>
      <c r="R145" s="439"/>
      <c r="S145" s="441"/>
      <c r="T145" s="439"/>
      <c r="U145" s="441"/>
      <c r="V145" s="102"/>
      <c r="W145" s="14"/>
      <c r="X145" s="14"/>
      <c r="Y145" s="15">
        <f>V145+(W145*48)+(X145*48)</f>
        <v>0</v>
      </c>
      <c r="Z145" s="102" t="s">
        <v>313</v>
      </c>
      <c r="AA145" s="14" t="s">
        <v>313</v>
      </c>
      <c r="AB145" s="14" t="s">
        <v>313</v>
      </c>
      <c r="AC145" s="15" t="e">
        <f>Z145+(AA145*48)+(AB145*48)</f>
        <v>#VALUE!</v>
      </c>
      <c r="AD145" s="102"/>
      <c r="AE145" s="14"/>
      <c r="AF145" s="14"/>
      <c r="AG145" s="15">
        <f>AD145+(AE145*48)+(AF145*48)</f>
        <v>0</v>
      </c>
      <c r="AH145" s="102"/>
      <c r="AI145" s="14"/>
      <c r="AJ145" s="14"/>
      <c r="AK145" s="15">
        <f>AH145+(AI145*48)+(AJ145*48)</f>
        <v>0</v>
      </c>
      <c r="AL145" s="241">
        <v>0</v>
      </c>
      <c r="AM145" s="14">
        <v>210</v>
      </c>
      <c r="AN145" s="14">
        <f t="shared" ref="AN145:AN147" si="96">(AM145*0.0695)+(SUM((AM145+(AM145*0.0695))*0.00653))</f>
        <v>16.061605350000001</v>
      </c>
      <c r="AO145" s="15">
        <f>AL145+(AM145*48)+(AN145*48)</f>
        <v>10850.9570568</v>
      </c>
      <c r="AP145" s="227"/>
      <c r="AQ145" s="14"/>
      <c r="AR145" s="22"/>
      <c r="AS145" s="15">
        <f>AP145+(AQ145*48)+(AR145*48)</f>
        <v>0</v>
      </c>
      <c r="AT145" s="14" t="s">
        <v>313</v>
      </c>
      <c r="AU145" s="14" t="s">
        <v>313</v>
      </c>
      <c r="AV145" s="14" t="s">
        <v>313</v>
      </c>
      <c r="AW145" s="15" t="e">
        <f>AT145+(AU145*48)+(AV145*48)</f>
        <v>#VALUE!</v>
      </c>
      <c r="AX145" s="227"/>
      <c r="AY145" s="14"/>
      <c r="AZ145" s="22"/>
      <c r="BA145" s="15">
        <f>AX145+(AY145*48)+(AZ145*48)</f>
        <v>0</v>
      </c>
      <c r="BB145" s="241">
        <v>0</v>
      </c>
      <c r="BC145" s="14">
        <v>210</v>
      </c>
      <c r="BD145" s="14">
        <f t="shared" ref="BD145:BD147" si="97">(BC145*0.0695)+(SUM((BC145+(BC145*0.0695))*0.00653))</f>
        <v>16.061605350000001</v>
      </c>
      <c r="BE145" s="15">
        <f>BB145+(BC145*48)+(BD145*48)</f>
        <v>10850.9570568</v>
      </c>
      <c r="BF145" s="16"/>
      <c r="BG145" s="17"/>
      <c r="BH145" s="17"/>
      <c r="BI145" s="15">
        <f>BF145+(BG145*48)+(BH145*48)</f>
        <v>0</v>
      </c>
      <c r="BJ145" s="241" t="s">
        <v>313</v>
      </c>
      <c r="BK145" s="14" t="s">
        <v>313</v>
      </c>
      <c r="BL145" s="14" t="s">
        <v>313</v>
      </c>
      <c r="BM145" s="15" t="e">
        <f>BJ145+(BK145*48)+(BL145*48)</f>
        <v>#VALUE!</v>
      </c>
      <c r="BN145" s="16"/>
      <c r="BO145" s="17"/>
      <c r="BP145" s="17"/>
      <c r="BQ145" s="15">
        <f>BN145+(BO145*48)+(BP145*48)</f>
        <v>0</v>
      </c>
      <c r="BR145" s="241">
        <v>0</v>
      </c>
      <c r="BS145" s="14">
        <v>210</v>
      </c>
      <c r="BT145" s="14">
        <f t="shared" ref="BT145:BT147" si="98">(BS145*0.0695)+(SUM((BS145+(BS145*0.0695))*0.00653))</f>
        <v>16.061605350000001</v>
      </c>
      <c r="BU145" s="15">
        <f>BR145+(BS145*48)+(BT145*48)</f>
        <v>10850.9570568</v>
      </c>
      <c r="BV145" s="166">
        <v>2758.24</v>
      </c>
      <c r="BW145" s="166">
        <v>300</v>
      </c>
      <c r="BX145" s="167">
        <f t="shared" si="95"/>
        <v>46.79</v>
      </c>
      <c r="BY145" s="15">
        <f>BV145+(BW145*48)+(BX145*48)</f>
        <v>19404.159999999996</v>
      </c>
      <c r="BZ145" s="102" t="s">
        <v>313</v>
      </c>
      <c r="CA145" s="14" t="s">
        <v>313</v>
      </c>
      <c r="CB145" s="14" t="s">
        <v>313</v>
      </c>
      <c r="CC145" s="15" t="e">
        <f>BZ145+(CA145*48)+(CB145*48)</f>
        <v>#VALUE!</v>
      </c>
      <c r="CD145" s="16"/>
      <c r="CE145" s="17"/>
      <c r="CF145" s="17"/>
      <c r="CG145" s="15">
        <f>CD145+(CE145*48)+(CF145*48)</f>
        <v>0</v>
      </c>
      <c r="CH145" s="241">
        <v>0</v>
      </c>
      <c r="CI145" s="14">
        <v>210</v>
      </c>
      <c r="CJ145" s="14">
        <f t="shared" ref="CJ145:CJ147" si="99">(CI145*0.0695)+(SUM((CI145+(CI145*0.0695))*0.00653))</f>
        <v>16.061605350000001</v>
      </c>
      <c r="CK145" s="15">
        <f>CH145+(CI145*48)+(CJ145*48)</f>
        <v>10850.9570568</v>
      </c>
      <c r="CL145" s="16"/>
      <c r="CM145" s="17"/>
      <c r="CN145" s="17"/>
      <c r="CO145" s="15">
        <f>CL145+(CM145*48)+(CN145*48)</f>
        <v>0</v>
      </c>
      <c r="CP145" s="16"/>
      <c r="CQ145" s="17"/>
      <c r="CR145" s="18"/>
      <c r="CS145" s="15">
        <f>CP145+(CQ145*48)+(CR145*48)</f>
        <v>0</v>
      </c>
      <c r="CT145" s="16"/>
      <c r="CU145" s="17"/>
      <c r="CV145" s="18"/>
      <c r="CW145" s="21">
        <f>CT145+(CU145*48)+(CV145*48)</f>
        <v>0</v>
      </c>
      <c r="CX145" s="102" t="s">
        <v>313</v>
      </c>
      <c r="CY145" s="14" t="s">
        <v>313</v>
      </c>
      <c r="CZ145" s="14" t="s">
        <v>313</v>
      </c>
      <c r="DA145" s="15" t="e">
        <f>CX145+(CY145*48)+(CZ145*48)</f>
        <v>#VALUE!</v>
      </c>
      <c r="DB145" s="16"/>
      <c r="DC145" s="17"/>
      <c r="DD145" s="18"/>
      <c r="DE145" s="15">
        <f>DB145+(DC145*48)+(DD145*48)</f>
        <v>0</v>
      </c>
      <c r="DF145" s="16"/>
      <c r="DG145" s="17"/>
      <c r="DH145" s="18"/>
      <c r="DI145" s="15">
        <f>DF145+(DG145*48)+(DH145*48)</f>
        <v>0</v>
      </c>
      <c r="DJ145" s="241">
        <v>0</v>
      </c>
      <c r="DK145" s="14">
        <v>210</v>
      </c>
      <c r="DL145" s="14">
        <f t="shared" ref="DL145:DL147" si="100">(DK145*0.0695)+(SUM((DK145+(DK145*0.0695))*0.00653))</f>
        <v>16.061605350000001</v>
      </c>
      <c r="DM145" s="15">
        <f>DJ145+(DK145*48)+(DL145*48)</f>
        <v>10850.9570568</v>
      </c>
      <c r="DN145" s="19"/>
      <c r="DO145" s="20"/>
      <c r="DP145" s="20"/>
      <c r="DQ145" s="15">
        <f>DN145+(DO145*48)+(DP145*48)</f>
        <v>0</v>
      </c>
      <c r="DR145" s="102" t="s">
        <v>313</v>
      </c>
      <c r="DS145" s="14" t="s">
        <v>313</v>
      </c>
      <c r="DT145" s="14" t="s">
        <v>313</v>
      </c>
      <c r="DU145" s="15" t="e">
        <f>DR145+(DS145*48)+(DT145*48)</f>
        <v>#VALUE!</v>
      </c>
      <c r="DV145" s="19"/>
      <c r="DW145" s="20"/>
      <c r="DX145" s="20"/>
      <c r="DY145" s="15">
        <f>DV145+(DW145*48)+(DX145*48)</f>
        <v>0</v>
      </c>
      <c r="DZ145" s="245" t="s">
        <v>313</v>
      </c>
      <c r="EA145" s="245" t="s">
        <v>313</v>
      </c>
      <c r="EB145" s="245" t="s">
        <v>313</v>
      </c>
      <c r="EC145" s="15" t="e">
        <f>DZ145+(EA145*48)+(EB145*48)</f>
        <v>#VALUE!</v>
      </c>
      <c r="ED145" s="100"/>
      <c r="EE145" s="18"/>
      <c r="EF145" s="18"/>
      <c r="EG145" s="15">
        <f>ED145+(EE145*48)+(EF145*48)</f>
        <v>0</v>
      </c>
    </row>
    <row r="146" spans="1:137" x14ac:dyDescent="0.3">
      <c r="A146" s="475"/>
      <c r="B146" s="434"/>
      <c r="C146" s="478"/>
      <c r="D146" s="108" t="s">
        <v>154</v>
      </c>
      <c r="E146" s="285" t="s">
        <v>5</v>
      </c>
      <c r="F146" s="439"/>
      <c r="G146" s="441"/>
      <c r="H146" s="439"/>
      <c r="I146" s="441"/>
      <c r="J146" s="439"/>
      <c r="K146" s="441"/>
      <c r="L146" s="439"/>
      <c r="M146" s="441"/>
      <c r="N146" s="439"/>
      <c r="O146" s="441"/>
      <c r="P146" s="439"/>
      <c r="Q146" s="441"/>
      <c r="R146" s="439"/>
      <c r="S146" s="441"/>
      <c r="T146" s="439"/>
      <c r="U146" s="441"/>
      <c r="V146" s="102"/>
      <c r="W146" s="14"/>
      <c r="X146" s="14"/>
      <c r="Y146" s="15">
        <f>V146+(W146*48)+(X146*48)</f>
        <v>0</v>
      </c>
      <c r="Z146" s="102" t="s">
        <v>313</v>
      </c>
      <c r="AA146" s="14" t="s">
        <v>313</v>
      </c>
      <c r="AB146" s="14" t="s">
        <v>313</v>
      </c>
      <c r="AC146" s="15" t="e">
        <f>Z146+(AA146*48)+(AB146*48)</f>
        <v>#VALUE!</v>
      </c>
      <c r="AD146" s="102"/>
      <c r="AE146" s="14"/>
      <c r="AF146" s="14"/>
      <c r="AG146" s="15">
        <f>AD146+(AE146*48)+(AF146*48)</f>
        <v>0</v>
      </c>
      <c r="AH146" s="102"/>
      <c r="AI146" s="14"/>
      <c r="AJ146" s="14"/>
      <c r="AK146" s="15">
        <f>AH146+(AI146*48)+(AJ146*48)</f>
        <v>0</v>
      </c>
      <c r="AL146" s="241">
        <v>0</v>
      </c>
      <c r="AM146" s="14">
        <v>260</v>
      </c>
      <c r="AN146" s="14">
        <f t="shared" si="96"/>
        <v>19.885797100000001</v>
      </c>
      <c r="AO146" s="15">
        <f>AL146+(AM146*48)+(AN146*48)</f>
        <v>13434.5182608</v>
      </c>
      <c r="AP146" s="227"/>
      <c r="AQ146" s="14"/>
      <c r="AR146" s="22"/>
      <c r="AS146" s="15">
        <f>AP146+(AQ146*48)+(AR146*48)</f>
        <v>0</v>
      </c>
      <c r="AT146" s="14" t="s">
        <v>313</v>
      </c>
      <c r="AU146" s="14" t="s">
        <v>313</v>
      </c>
      <c r="AV146" s="14" t="s">
        <v>313</v>
      </c>
      <c r="AW146" s="15" t="e">
        <f>AT146+(AU146*48)+(AV146*48)</f>
        <v>#VALUE!</v>
      </c>
      <c r="AX146" s="227"/>
      <c r="AY146" s="14"/>
      <c r="AZ146" s="22"/>
      <c r="BA146" s="15">
        <f>AX146+(AY146*48)+(AZ146*48)</f>
        <v>0</v>
      </c>
      <c r="BB146" s="241">
        <v>0</v>
      </c>
      <c r="BC146" s="14">
        <v>260</v>
      </c>
      <c r="BD146" s="14">
        <f t="shared" si="97"/>
        <v>19.885797100000001</v>
      </c>
      <c r="BE146" s="15">
        <f>BB146+(BC146*48)+(BD146*48)</f>
        <v>13434.5182608</v>
      </c>
      <c r="BF146" s="16"/>
      <c r="BG146" s="17"/>
      <c r="BH146" s="17"/>
      <c r="BI146" s="15">
        <f>BF146+(BG146*48)+(BH146*48)</f>
        <v>0</v>
      </c>
      <c r="BJ146" s="241" t="s">
        <v>313</v>
      </c>
      <c r="BK146" s="14" t="s">
        <v>313</v>
      </c>
      <c r="BL146" s="14" t="s">
        <v>313</v>
      </c>
      <c r="BM146" s="15" t="e">
        <f>BJ146+(BK146*48)+(BL146*48)</f>
        <v>#VALUE!</v>
      </c>
      <c r="BN146" s="16"/>
      <c r="BO146" s="17"/>
      <c r="BP146" s="17"/>
      <c r="BQ146" s="15">
        <f>BN146+(BO146*48)+(BP146*48)</f>
        <v>0</v>
      </c>
      <c r="BR146" s="241">
        <v>0</v>
      </c>
      <c r="BS146" s="14">
        <v>260</v>
      </c>
      <c r="BT146" s="14">
        <f t="shared" si="98"/>
        <v>19.885797100000001</v>
      </c>
      <c r="BU146" s="15">
        <f>BR146+(BS146*48)+(BT146*48)</f>
        <v>13434.5182608</v>
      </c>
      <c r="BV146" s="166">
        <v>2758.24</v>
      </c>
      <c r="BW146" s="166">
        <v>320</v>
      </c>
      <c r="BX146" s="167">
        <f t="shared" si="95"/>
        <v>49.379999999999995</v>
      </c>
      <c r="BY146" s="15">
        <f>BV146+(BW146*48)+(BX146*48)</f>
        <v>20488.479999999996</v>
      </c>
      <c r="BZ146" s="102" t="s">
        <v>313</v>
      </c>
      <c r="CA146" s="14" t="s">
        <v>313</v>
      </c>
      <c r="CB146" s="14" t="s">
        <v>313</v>
      </c>
      <c r="CC146" s="15" t="e">
        <f>BZ146+(CA146*48)+(CB146*48)</f>
        <v>#VALUE!</v>
      </c>
      <c r="CD146" s="16"/>
      <c r="CE146" s="17"/>
      <c r="CF146" s="17"/>
      <c r="CG146" s="15">
        <f>CD146+(CE146*48)+(CF146*48)</f>
        <v>0</v>
      </c>
      <c r="CH146" s="241">
        <v>0</v>
      </c>
      <c r="CI146" s="14">
        <v>260</v>
      </c>
      <c r="CJ146" s="14">
        <f t="shared" si="99"/>
        <v>19.885797100000001</v>
      </c>
      <c r="CK146" s="15">
        <f>CH146+(CI146*48)+(CJ146*48)</f>
        <v>13434.5182608</v>
      </c>
      <c r="CL146" s="16"/>
      <c r="CM146" s="17"/>
      <c r="CN146" s="17"/>
      <c r="CO146" s="15">
        <f>CL146+(CM146*48)+(CN146*48)</f>
        <v>0</v>
      </c>
      <c r="CP146" s="16"/>
      <c r="CQ146" s="17"/>
      <c r="CR146" s="18"/>
      <c r="CS146" s="15">
        <f>CP146+(CQ146*48)+(CR146*48)</f>
        <v>0</v>
      </c>
      <c r="CT146" s="16"/>
      <c r="CU146" s="17"/>
      <c r="CV146" s="18"/>
      <c r="CW146" s="21">
        <f>CT146+(CU146*48)+(CV146*48)</f>
        <v>0</v>
      </c>
      <c r="CX146" s="102" t="s">
        <v>313</v>
      </c>
      <c r="CY146" s="14" t="s">
        <v>313</v>
      </c>
      <c r="CZ146" s="14" t="s">
        <v>313</v>
      </c>
      <c r="DA146" s="15" t="e">
        <f>CX146+(CY146*48)+(CZ146*48)</f>
        <v>#VALUE!</v>
      </c>
      <c r="DB146" s="16"/>
      <c r="DC146" s="17"/>
      <c r="DD146" s="18"/>
      <c r="DE146" s="15">
        <f>DB146+(DC146*48)+(DD146*48)</f>
        <v>0</v>
      </c>
      <c r="DF146" s="16"/>
      <c r="DG146" s="17"/>
      <c r="DH146" s="18"/>
      <c r="DI146" s="15">
        <f>DF146+(DG146*48)+(DH146*48)</f>
        <v>0</v>
      </c>
      <c r="DJ146" s="241">
        <v>0</v>
      </c>
      <c r="DK146" s="14">
        <v>260</v>
      </c>
      <c r="DL146" s="14">
        <f t="shared" si="100"/>
        <v>19.885797100000001</v>
      </c>
      <c r="DM146" s="15">
        <f>DJ146+(DK146*48)+(DL146*48)</f>
        <v>13434.5182608</v>
      </c>
      <c r="DN146" s="19"/>
      <c r="DO146" s="20"/>
      <c r="DP146" s="20"/>
      <c r="DQ146" s="15">
        <f>DN146+(DO146*48)+(DP146*48)</f>
        <v>0</v>
      </c>
      <c r="DR146" s="102" t="s">
        <v>313</v>
      </c>
      <c r="DS146" s="14" t="s">
        <v>313</v>
      </c>
      <c r="DT146" s="14" t="s">
        <v>313</v>
      </c>
      <c r="DU146" s="15" t="e">
        <f>DR146+(DS146*48)+(DT146*48)</f>
        <v>#VALUE!</v>
      </c>
      <c r="DV146" s="19"/>
      <c r="DW146" s="20"/>
      <c r="DX146" s="20"/>
      <c r="DY146" s="15">
        <f>DV146+(DW146*48)+(DX146*48)</f>
        <v>0</v>
      </c>
      <c r="DZ146" s="245" t="s">
        <v>313</v>
      </c>
      <c r="EA146" s="245" t="s">
        <v>313</v>
      </c>
      <c r="EB146" s="245" t="s">
        <v>313</v>
      </c>
      <c r="EC146" s="15" t="e">
        <f>DZ146+(EA146*48)+(EB146*48)</f>
        <v>#VALUE!</v>
      </c>
      <c r="ED146" s="100"/>
      <c r="EE146" s="18"/>
      <c r="EF146" s="18"/>
      <c r="EG146" s="15">
        <f>ED146+(EE146*48)+(EF146*48)</f>
        <v>0</v>
      </c>
    </row>
    <row r="147" spans="1:137" x14ac:dyDescent="0.3">
      <c r="A147" s="475"/>
      <c r="B147" s="434"/>
      <c r="C147" s="478"/>
      <c r="D147" s="108" t="s">
        <v>155</v>
      </c>
      <c r="E147" s="285" t="s">
        <v>6</v>
      </c>
      <c r="F147" s="439"/>
      <c r="G147" s="441"/>
      <c r="H147" s="439"/>
      <c r="I147" s="441"/>
      <c r="J147" s="439"/>
      <c r="K147" s="441"/>
      <c r="L147" s="439"/>
      <c r="M147" s="441"/>
      <c r="N147" s="439"/>
      <c r="O147" s="441"/>
      <c r="P147" s="439"/>
      <c r="Q147" s="441"/>
      <c r="R147" s="439"/>
      <c r="S147" s="441"/>
      <c r="T147" s="439"/>
      <c r="U147" s="441"/>
      <c r="V147" s="102"/>
      <c r="W147" s="14"/>
      <c r="X147" s="14"/>
      <c r="Y147" s="15">
        <f>V147+(W147*48)+(X147*48)</f>
        <v>0</v>
      </c>
      <c r="Z147" s="102" t="s">
        <v>313</v>
      </c>
      <c r="AA147" s="14" t="s">
        <v>313</v>
      </c>
      <c r="AB147" s="14" t="s">
        <v>313</v>
      </c>
      <c r="AC147" s="15" t="e">
        <f>Z147+(AA147*48)+(AB147*48)</f>
        <v>#VALUE!</v>
      </c>
      <c r="AD147" s="102"/>
      <c r="AE147" s="14"/>
      <c r="AF147" s="14"/>
      <c r="AG147" s="15">
        <f>AD147+(AE147*48)+(AF147*48)</f>
        <v>0</v>
      </c>
      <c r="AH147" s="102"/>
      <c r="AI147" s="14"/>
      <c r="AJ147" s="14"/>
      <c r="AK147" s="15">
        <f>AH147+(AI147*48)+(AJ147*48)</f>
        <v>0</v>
      </c>
      <c r="AL147" s="241">
        <v>0</v>
      </c>
      <c r="AM147" s="14">
        <v>315</v>
      </c>
      <c r="AN147" s="14">
        <f t="shared" si="96"/>
        <v>24.092408025000001</v>
      </c>
      <c r="AO147" s="15">
        <f>AL147+(AM147*48)+(AN147*48)</f>
        <v>16276.435585200001</v>
      </c>
      <c r="AP147" s="227"/>
      <c r="AQ147" s="14"/>
      <c r="AR147" s="22"/>
      <c r="AS147" s="15">
        <f>AP147+(AQ147*48)+(AR147*48)</f>
        <v>0</v>
      </c>
      <c r="AT147" s="14" t="s">
        <v>313</v>
      </c>
      <c r="AU147" s="14" t="s">
        <v>313</v>
      </c>
      <c r="AV147" s="14" t="s">
        <v>313</v>
      </c>
      <c r="AW147" s="15" t="e">
        <f>AT147+(AU147*48)+(AV147*48)</f>
        <v>#VALUE!</v>
      </c>
      <c r="AX147" s="227"/>
      <c r="AY147" s="14"/>
      <c r="AZ147" s="22"/>
      <c r="BA147" s="15">
        <f>AX147+(AY147*48)+(AZ147*48)</f>
        <v>0</v>
      </c>
      <c r="BB147" s="241">
        <v>0</v>
      </c>
      <c r="BC147" s="14">
        <v>315</v>
      </c>
      <c r="BD147" s="14">
        <f t="shared" si="97"/>
        <v>24.092408025000001</v>
      </c>
      <c r="BE147" s="15">
        <f>BB147+(BC147*48)+(BD147*48)</f>
        <v>16276.435585200001</v>
      </c>
      <c r="BF147" s="16"/>
      <c r="BG147" s="17"/>
      <c r="BH147" s="17"/>
      <c r="BI147" s="15">
        <f>BF147+(BG147*48)+(BH147*48)</f>
        <v>0</v>
      </c>
      <c r="BJ147" s="241" t="s">
        <v>313</v>
      </c>
      <c r="BK147" s="14" t="s">
        <v>313</v>
      </c>
      <c r="BL147" s="14" t="s">
        <v>313</v>
      </c>
      <c r="BM147" s="15" t="e">
        <f>BJ147+(BK147*48)+(BL147*48)</f>
        <v>#VALUE!</v>
      </c>
      <c r="BN147" s="16"/>
      <c r="BO147" s="17"/>
      <c r="BP147" s="17"/>
      <c r="BQ147" s="15">
        <f>BN147+(BO147*48)+(BP147*48)</f>
        <v>0</v>
      </c>
      <c r="BR147" s="241">
        <v>0</v>
      </c>
      <c r="BS147" s="14">
        <v>315</v>
      </c>
      <c r="BT147" s="14">
        <f t="shared" si="98"/>
        <v>24.092408025000001</v>
      </c>
      <c r="BU147" s="15">
        <f>BR147+(BS147*48)+(BT147*48)</f>
        <v>16276.435585200001</v>
      </c>
      <c r="BV147" s="166">
        <v>2758.24</v>
      </c>
      <c r="BW147" s="166">
        <v>340</v>
      </c>
      <c r="BX147" s="167">
        <f t="shared" si="95"/>
        <v>51.97</v>
      </c>
      <c r="BY147" s="15">
        <f>BV147+(BW147*48)+(BX147*48)</f>
        <v>21572.799999999999</v>
      </c>
      <c r="BZ147" s="102" t="s">
        <v>313</v>
      </c>
      <c r="CA147" s="14" t="s">
        <v>313</v>
      </c>
      <c r="CB147" s="14" t="s">
        <v>313</v>
      </c>
      <c r="CC147" s="15" t="e">
        <f>BZ147+(CA147*48)+(CB147*48)</f>
        <v>#VALUE!</v>
      </c>
      <c r="CD147" s="16"/>
      <c r="CE147" s="17"/>
      <c r="CF147" s="17"/>
      <c r="CG147" s="15">
        <f>CD147+(CE147*48)+(CF147*48)</f>
        <v>0</v>
      </c>
      <c r="CH147" s="241">
        <v>0</v>
      </c>
      <c r="CI147" s="14">
        <v>315</v>
      </c>
      <c r="CJ147" s="14">
        <f t="shared" si="99"/>
        <v>24.092408025000001</v>
      </c>
      <c r="CK147" s="15">
        <f>CH147+(CI147*48)+(CJ147*48)</f>
        <v>16276.435585200001</v>
      </c>
      <c r="CL147" s="16"/>
      <c r="CM147" s="17"/>
      <c r="CN147" s="17"/>
      <c r="CO147" s="15">
        <f>CL147+(CM147*48)+(CN147*48)</f>
        <v>0</v>
      </c>
      <c r="CP147" s="16"/>
      <c r="CQ147" s="17"/>
      <c r="CR147" s="18"/>
      <c r="CS147" s="15">
        <f>CP147+(CQ147*48)+(CR147*48)</f>
        <v>0</v>
      </c>
      <c r="CT147" s="16"/>
      <c r="CU147" s="17"/>
      <c r="CV147" s="18"/>
      <c r="CW147" s="21">
        <f>CT147+(CU147*48)+(CV147*48)</f>
        <v>0</v>
      </c>
      <c r="CX147" s="102" t="s">
        <v>313</v>
      </c>
      <c r="CY147" s="14" t="s">
        <v>313</v>
      </c>
      <c r="CZ147" s="14" t="s">
        <v>313</v>
      </c>
      <c r="DA147" s="15" t="e">
        <f>CX147+(CY147*48)+(CZ147*48)</f>
        <v>#VALUE!</v>
      </c>
      <c r="DB147" s="16"/>
      <c r="DC147" s="17"/>
      <c r="DD147" s="18"/>
      <c r="DE147" s="15">
        <f>DB147+(DC147*48)+(DD147*48)</f>
        <v>0</v>
      </c>
      <c r="DF147" s="16"/>
      <c r="DG147" s="17"/>
      <c r="DH147" s="18"/>
      <c r="DI147" s="15">
        <f>DF147+(DG147*48)+(DH147*48)</f>
        <v>0</v>
      </c>
      <c r="DJ147" s="241">
        <v>0</v>
      </c>
      <c r="DK147" s="14">
        <v>315</v>
      </c>
      <c r="DL147" s="14">
        <f t="shared" si="100"/>
        <v>24.092408025000001</v>
      </c>
      <c r="DM147" s="15">
        <f>DJ147+(DK147*48)+(DL147*48)</f>
        <v>16276.435585200001</v>
      </c>
      <c r="DN147" s="19"/>
      <c r="DO147" s="20"/>
      <c r="DP147" s="20"/>
      <c r="DQ147" s="15">
        <f>DN147+(DO147*48)+(DP147*48)</f>
        <v>0</v>
      </c>
      <c r="DR147" s="102" t="s">
        <v>313</v>
      </c>
      <c r="DS147" s="14" t="s">
        <v>313</v>
      </c>
      <c r="DT147" s="14" t="s">
        <v>313</v>
      </c>
      <c r="DU147" s="15" t="e">
        <f>DR147+(DS147*48)+(DT147*48)</f>
        <v>#VALUE!</v>
      </c>
      <c r="DV147" s="19"/>
      <c r="DW147" s="20"/>
      <c r="DX147" s="20"/>
      <c r="DY147" s="15">
        <f>DV147+(DW147*48)+(DX147*48)</f>
        <v>0</v>
      </c>
      <c r="DZ147" s="245" t="s">
        <v>313</v>
      </c>
      <c r="EA147" s="245" t="s">
        <v>313</v>
      </c>
      <c r="EB147" s="245" t="s">
        <v>313</v>
      </c>
      <c r="EC147" s="15" t="e">
        <f>DZ147+(EA147*48)+(EB147*48)</f>
        <v>#VALUE!</v>
      </c>
      <c r="ED147" s="100"/>
      <c r="EE147" s="18"/>
      <c r="EF147" s="18"/>
      <c r="EG147" s="15">
        <f>ED147+(EE147*48)+(EF147*48)</f>
        <v>0</v>
      </c>
    </row>
    <row r="148" spans="1:137" x14ac:dyDescent="0.3">
      <c r="A148" s="475"/>
      <c r="B148" s="431" t="s">
        <v>319</v>
      </c>
      <c r="C148" s="478"/>
      <c r="D148" s="195" t="s">
        <v>156</v>
      </c>
      <c r="E148" s="285" t="s">
        <v>7</v>
      </c>
      <c r="F148" s="439"/>
      <c r="G148" s="441"/>
      <c r="H148" s="439"/>
      <c r="I148" s="441"/>
      <c r="J148" s="439"/>
      <c r="K148" s="441"/>
      <c r="L148" s="439"/>
      <c r="M148" s="441"/>
      <c r="N148" s="439"/>
      <c r="O148" s="441"/>
      <c r="P148" s="439"/>
      <c r="Q148" s="441"/>
      <c r="R148" s="439"/>
      <c r="S148" s="441"/>
      <c r="T148" s="439"/>
      <c r="U148" s="441"/>
      <c r="V148" s="103"/>
      <c r="W148" s="25"/>
      <c r="X148" s="25"/>
      <c r="Y148" s="98">
        <f>V148+(W148*48)+(X148*48)</f>
        <v>0</v>
      </c>
      <c r="Z148" s="242" t="s">
        <v>313</v>
      </c>
      <c r="AA148" s="42" t="s">
        <v>313</v>
      </c>
      <c r="AB148" s="42" t="s">
        <v>313</v>
      </c>
      <c r="AC148" s="98" t="e">
        <f>Z148+(AA148*48)+(AB148*48)</f>
        <v>#VALUE!</v>
      </c>
      <c r="AD148" s="103"/>
      <c r="AE148" s="25"/>
      <c r="AF148" s="25"/>
      <c r="AG148" s="98">
        <f>AD148+(AE148*48)+(AF148*48)</f>
        <v>0</v>
      </c>
      <c r="AH148" s="103"/>
      <c r="AI148" s="25"/>
      <c r="AJ148" s="25"/>
      <c r="AK148" s="98">
        <f>AH148+(AI148*48)+(AJ148*48)</f>
        <v>0</v>
      </c>
      <c r="AL148" s="242">
        <v>0</v>
      </c>
      <c r="AM148" s="42">
        <v>340</v>
      </c>
      <c r="AN148" s="14">
        <f>(AM148*0.0695)+(SUM((AM148+(AM148*0.0695))*0.00653))</f>
        <v>26.004503900000003</v>
      </c>
      <c r="AO148" s="98">
        <f>AL148+(AM148*48)+(AN148*48)</f>
        <v>17568.2161872</v>
      </c>
      <c r="AP148" s="228"/>
      <c r="AQ148" s="25"/>
      <c r="AR148" s="104"/>
      <c r="AS148" s="98">
        <f>AP148+(AQ148*48)+(AR148*48)</f>
        <v>0</v>
      </c>
      <c r="AT148" s="42" t="s">
        <v>313</v>
      </c>
      <c r="AU148" s="42" t="s">
        <v>313</v>
      </c>
      <c r="AV148" s="42" t="s">
        <v>313</v>
      </c>
      <c r="AW148" s="98" t="e">
        <f>AT148+(AU148*48)+(AV148*48)</f>
        <v>#VALUE!</v>
      </c>
      <c r="AX148" s="228"/>
      <c r="AY148" s="25"/>
      <c r="AZ148" s="104"/>
      <c r="BA148" s="98">
        <f>AX148+(AY148*48)+(AZ148*48)</f>
        <v>0</v>
      </c>
      <c r="BB148" s="242">
        <v>0</v>
      </c>
      <c r="BC148" s="42">
        <v>340</v>
      </c>
      <c r="BD148" s="14">
        <f>(BC148*0.0695)+(SUM((BC148+(BC148*0.0695))*0.00653))</f>
        <v>26.004503900000003</v>
      </c>
      <c r="BE148" s="98">
        <f>BB148+(BC148*48)+(BD148*48)</f>
        <v>17568.2161872</v>
      </c>
      <c r="BF148" s="100"/>
      <c r="BG148" s="18"/>
      <c r="BH148" s="18"/>
      <c r="BI148" s="98">
        <f>BF148+(BG148*48)+(BH148*48)</f>
        <v>0</v>
      </c>
      <c r="BJ148" s="241" t="s">
        <v>313</v>
      </c>
      <c r="BK148" s="14" t="s">
        <v>313</v>
      </c>
      <c r="BL148" s="14" t="s">
        <v>313</v>
      </c>
      <c r="BM148" s="98" t="e">
        <f>BJ148+(BK148*48)+(BL148*48)</f>
        <v>#VALUE!</v>
      </c>
      <c r="BN148" s="100"/>
      <c r="BO148" s="18"/>
      <c r="BP148" s="18"/>
      <c r="BQ148" s="98">
        <f>BN148+(BO148*48)+(BP148*48)</f>
        <v>0</v>
      </c>
      <c r="BR148" s="242">
        <v>0</v>
      </c>
      <c r="BS148" s="42">
        <v>340</v>
      </c>
      <c r="BT148" s="14">
        <f>(BS148*0.0695)+(SUM((BS148+(BS148*0.0695))*0.00653))</f>
        <v>26.004503900000003</v>
      </c>
      <c r="BU148" s="98">
        <f>BR148+(BS148*48)+(BT148*48)</f>
        <v>17568.2161872</v>
      </c>
      <c r="BV148" s="166">
        <v>2758.24</v>
      </c>
      <c r="BW148" s="254">
        <v>360</v>
      </c>
      <c r="BX148" s="167">
        <f t="shared" si="95"/>
        <v>54.56</v>
      </c>
      <c r="BY148" s="98">
        <f>BV148+(BW148*48)+(BX148*48)</f>
        <v>22657.119999999999</v>
      </c>
      <c r="BZ148" s="242" t="s">
        <v>313</v>
      </c>
      <c r="CA148" s="42" t="s">
        <v>313</v>
      </c>
      <c r="CB148" s="42" t="s">
        <v>313</v>
      </c>
      <c r="CC148" s="98" t="e">
        <f>BZ148+(CA148*48)+(CB148*48)</f>
        <v>#VALUE!</v>
      </c>
      <c r="CD148" s="100"/>
      <c r="CE148" s="18"/>
      <c r="CF148" s="18"/>
      <c r="CG148" s="98">
        <f>CD148+(CE148*48)+(CF148*48)</f>
        <v>0</v>
      </c>
      <c r="CH148" s="242">
        <v>0</v>
      </c>
      <c r="CI148" s="42">
        <v>340</v>
      </c>
      <c r="CJ148" s="14">
        <f>(CI148*0.0695)+(SUM((CI148+(CI148*0.0695))*0.00653))</f>
        <v>26.004503900000003</v>
      </c>
      <c r="CK148" s="98">
        <f>CH148+(CI148*48)+(CJ148*48)</f>
        <v>17568.2161872</v>
      </c>
      <c r="CL148" s="100"/>
      <c r="CM148" s="18"/>
      <c r="CN148" s="18"/>
      <c r="CO148" s="98">
        <f>CL148+(CM148*48)+(CN148*48)</f>
        <v>0</v>
      </c>
      <c r="CP148" s="100"/>
      <c r="CQ148" s="18"/>
      <c r="CR148" s="18"/>
      <c r="CS148" s="98">
        <f>CP148+(CQ148*48)+(CR148*48)</f>
        <v>0</v>
      </c>
      <c r="CT148" s="100"/>
      <c r="CU148" s="18"/>
      <c r="CV148" s="18"/>
      <c r="CW148" s="98">
        <f>CT148+(CU148*48)+(CV148*48)</f>
        <v>0</v>
      </c>
      <c r="CX148" s="242" t="s">
        <v>313</v>
      </c>
      <c r="CY148" s="42" t="s">
        <v>313</v>
      </c>
      <c r="CZ148" s="42" t="s">
        <v>313</v>
      </c>
      <c r="DA148" s="98" t="e">
        <f>CX148+(CY148*48)+(CZ148*48)</f>
        <v>#VALUE!</v>
      </c>
      <c r="DB148" s="100"/>
      <c r="DC148" s="18"/>
      <c r="DD148" s="18"/>
      <c r="DE148" s="98">
        <f>DB148+(DC148*48)+(DD148*48)</f>
        <v>0</v>
      </c>
      <c r="DF148" s="100"/>
      <c r="DG148" s="18"/>
      <c r="DH148" s="18"/>
      <c r="DI148" s="98">
        <f>DF148+(DG148*48)+(DH148*48)</f>
        <v>0</v>
      </c>
      <c r="DJ148" s="242">
        <v>0</v>
      </c>
      <c r="DK148" s="42">
        <v>340</v>
      </c>
      <c r="DL148" s="14">
        <f>(DK148*0.0695)+(SUM((DK148+(DK148*0.0695))*0.00653))</f>
        <v>26.004503900000003</v>
      </c>
      <c r="DM148" s="98">
        <f>DJ148+(DK148*48)+(DL148*48)</f>
        <v>17568.2161872</v>
      </c>
      <c r="DN148" s="19"/>
      <c r="DO148" s="20"/>
      <c r="DP148" s="20"/>
      <c r="DQ148" s="98">
        <f>DN148+(DO148*48)+(DP148*48)</f>
        <v>0</v>
      </c>
      <c r="DR148" s="242" t="s">
        <v>313</v>
      </c>
      <c r="DS148" s="42" t="s">
        <v>313</v>
      </c>
      <c r="DT148" s="42" t="s">
        <v>313</v>
      </c>
      <c r="DU148" s="98" t="e">
        <f>DR148+(DS148*48)+(DT148*48)</f>
        <v>#VALUE!</v>
      </c>
      <c r="DV148" s="19"/>
      <c r="DW148" s="20"/>
      <c r="DX148" s="20"/>
      <c r="DY148" s="98">
        <f>DV148+(DW148*48)+(DX148*48)</f>
        <v>0</v>
      </c>
      <c r="DZ148" s="245" t="s">
        <v>313</v>
      </c>
      <c r="EA148" s="245" t="s">
        <v>313</v>
      </c>
      <c r="EB148" s="245" t="s">
        <v>313</v>
      </c>
      <c r="EC148" s="98" t="e">
        <f>DZ148+(EA148*48)+(EB148*48)</f>
        <v>#VALUE!</v>
      </c>
      <c r="ED148" s="100"/>
      <c r="EE148" s="18"/>
      <c r="EF148" s="18"/>
      <c r="EG148" s="98">
        <f>ED148+(EE148*48)+(EF148*48)</f>
        <v>0</v>
      </c>
    </row>
    <row r="149" spans="1:137" ht="14.4" thickBot="1" x14ac:dyDescent="0.35">
      <c r="A149" s="476"/>
      <c r="B149" s="432"/>
      <c r="C149" s="479"/>
      <c r="D149" s="197"/>
      <c r="E149" s="198"/>
      <c r="F149" s="277"/>
      <c r="G149" s="278"/>
      <c r="H149" s="277"/>
      <c r="I149" s="278"/>
      <c r="J149" s="277"/>
      <c r="K149" s="278"/>
      <c r="L149" s="277"/>
      <c r="M149" s="278"/>
      <c r="N149" s="277"/>
      <c r="O149" s="278"/>
      <c r="P149" s="277"/>
      <c r="Q149" s="278"/>
      <c r="R149" s="277"/>
      <c r="S149" s="278"/>
      <c r="T149" s="277"/>
      <c r="U149" s="278"/>
      <c r="V149" s="80"/>
      <c r="W149" s="79"/>
      <c r="X149" s="79"/>
      <c r="Y149" s="101"/>
      <c r="Z149" s="80"/>
      <c r="AA149" s="79"/>
      <c r="AB149" s="79"/>
      <c r="AC149" s="253" t="s">
        <v>313</v>
      </c>
      <c r="AD149" s="80"/>
      <c r="AE149" s="79"/>
      <c r="AF149" s="79"/>
      <c r="AG149" s="101"/>
      <c r="AH149" s="80"/>
      <c r="AI149" s="79"/>
      <c r="AJ149" s="79"/>
      <c r="AK149" s="101"/>
      <c r="AL149" s="80"/>
      <c r="AM149" s="79"/>
      <c r="AN149" s="79"/>
      <c r="AO149" s="314">
        <f>SUM(AO144+AO145+AO146+AO147+AO148)</f>
        <v>67172.591304000001</v>
      </c>
      <c r="AP149" s="80"/>
      <c r="AQ149" s="79"/>
      <c r="AR149" s="79"/>
      <c r="AS149" s="101"/>
      <c r="AT149" s="80"/>
      <c r="AU149" s="79"/>
      <c r="AV149" s="79"/>
      <c r="AW149" s="253" t="s">
        <v>313</v>
      </c>
      <c r="AX149" s="80"/>
      <c r="AY149" s="79"/>
      <c r="AZ149" s="79"/>
      <c r="BA149" s="101"/>
      <c r="BB149" s="80"/>
      <c r="BC149" s="79"/>
      <c r="BD149" s="79"/>
      <c r="BE149" s="314">
        <f>SUM(BE144+BE145+BE146+BE147+BE148)</f>
        <v>67172.591304000001</v>
      </c>
      <c r="BF149" s="11"/>
      <c r="BG149" s="12"/>
      <c r="BH149" s="12"/>
      <c r="BI149" s="101"/>
      <c r="BJ149" s="11"/>
      <c r="BK149" s="12"/>
      <c r="BL149" s="12"/>
      <c r="BM149" s="253" t="s">
        <v>313</v>
      </c>
      <c r="BN149" s="11"/>
      <c r="BO149" s="12"/>
      <c r="BP149" s="12"/>
      <c r="BQ149" s="101"/>
      <c r="BR149" s="11"/>
      <c r="BS149" s="12"/>
      <c r="BT149" s="12"/>
      <c r="BU149" s="314">
        <f>SUM(BU144+BU145+BU146+BU147+BU148)</f>
        <v>67172.591304000001</v>
      </c>
      <c r="BV149" s="11"/>
      <c r="BW149" s="12"/>
      <c r="BX149" s="12"/>
      <c r="BY149" s="101">
        <f>SUM(BY144+BY145+BY146+BY147+BY148)</f>
        <v>97562.959999999992</v>
      </c>
      <c r="BZ149" s="11"/>
      <c r="CA149" s="12"/>
      <c r="CB149" s="12"/>
      <c r="CC149" s="253" t="s">
        <v>313</v>
      </c>
      <c r="CD149" s="11"/>
      <c r="CE149" s="12"/>
      <c r="CF149" s="12"/>
      <c r="CG149" s="101"/>
      <c r="CH149" s="11"/>
      <c r="CI149" s="12"/>
      <c r="CJ149" s="12"/>
      <c r="CK149" s="314">
        <f>SUM(CK144+CK145+CK146+CK147+CK148)</f>
        <v>67172.591304000001</v>
      </c>
      <c r="CL149" s="11"/>
      <c r="CM149" s="12"/>
      <c r="CN149" s="12"/>
      <c r="CO149" s="101"/>
      <c r="CP149" s="11"/>
      <c r="CQ149" s="12"/>
      <c r="CR149" s="12"/>
      <c r="CS149" s="101"/>
      <c r="CT149" s="11"/>
      <c r="CU149" s="12"/>
      <c r="CV149" s="12"/>
      <c r="CW149" s="107"/>
      <c r="CX149" s="190"/>
      <c r="CY149" s="187"/>
      <c r="CZ149" s="240"/>
      <c r="DA149" s="253" t="s">
        <v>313</v>
      </c>
      <c r="DB149" s="190"/>
      <c r="DC149" s="187"/>
      <c r="DD149" s="240"/>
      <c r="DE149" s="106"/>
      <c r="DF149" s="190"/>
      <c r="DG149" s="187"/>
      <c r="DH149" s="240"/>
      <c r="DI149" s="106"/>
      <c r="DJ149" s="190"/>
      <c r="DK149" s="187"/>
      <c r="DL149" s="240"/>
      <c r="DM149" s="314">
        <f>SUM(DM144+DM145+DM146+DM147+DM148)</f>
        <v>67172.591304000001</v>
      </c>
      <c r="DN149" s="109"/>
      <c r="DO149" s="110"/>
      <c r="DP149" s="110"/>
      <c r="DQ149" s="107"/>
      <c r="DR149" s="238"/>
      <c r="DS149" s="189"/>
      <c r="DT149" s="239"/>
      <c r="DU149" s="253" t="s">
        <v>313</v>
      </c>
      <c r="DV149" s="238"/>
      <c r="DW149" s="189"/>
      <c r="DX149" s="239"/>
      <c r="DY149" s="106"/>
      <c r="DZ149" s="238"/>
      <c r="EA149" s="189"/>
      <c r="EB149" s="239"/>
      <c r="EC149" s="253" t="s">
        <v>313</v>
      </c>
      <c r="ED149" s="309"/>
      <c r="EE149" s="187"/>
      <c r="EF149" s="240"/>
      <c r="EG149" s="106"/>
    </row>
    <row r="150" spans="1:137" ht="14.4" customHeight="1" x14ac:dyDescent="0.3">
      <c r="A150" s="474">
        <f t="shared" ref="A150" si="101">A143+1</f>
        <v>20</v>
      </c>
      <c r="B150" s="433">
        <v>138428</v>
      </c>
      <c r="C150" s="477">
        <v>4</v>
      </c>
      <c r="D150" s="117" t="s">
        <v>157</v>
      </c>
      <c r="E150" s="24"/>
      <c r="F150" s="276"/>
      <c r="G150" s="116"/>
      <c r="H150" s="276"/>
      <c r="I150" s="116"/>
      <c r="J150" s="276"/>
      <c r="K150" s="116"/>
      <c r="L150" s="276"/>
      <c r="M150" s="116"/>
      <c r="N150" s="276"/>
      <c r="O150" s="116"/>
      <c r="P150" s="276"/>
      <c r="Q150" s="116"/>
      <c r="R150" s="276"/>
      <c r="S150" s="116"/>
      <c r="T150" s="276"/>
      <c r="U150" s="116"/>
      <c r="V150" s="8"/>
      <c r="W150" s="9"/>
      <c r="X150" s="9"/>
      <c r="Y150" s="10"/>
      <c r="Z150" s="8"/>
      <c r="AA150" s="9"/>
      <c r="AB150" s="9"/>
      <c r="AC150" s="10"/>
      <c r="AD150" s="8"/>
      <c r="AE150" s="9"/>
      <c r="AF150" s="9"/>
      <c r="AG150" s="10"/>
      <c r="AH150" s="468" t="s">
        <v>317</v>
      </c>
      <c r="AI150" s="469"/>
      <c r="AJ150" s="469"/>
      <c r="AK150" s="470"/>
      <c r="AL150" s="8"/>
      <c r="AM150" s="9"/>
      <c r="AN150" s="9"/>
      <c r="AO150" s="10"/>
      <c r="AP150" s="8"/>
      <c r="AQ150" s="9"/>
      <c r="AR150" s="9"/>
      <c r="AS150" s="10"/>
      <c r="AT150" s="8"/>
      <c r="AU150" s="9"/>
      <c r="AV150" s="9"/>
      <c r="AW150" s="10"/>
      <c r="AX150" s="8"/>
      <c r="AY150" s="9"/>
      <c r="AZ150" s="9"/>
      <c r="BA150" s="10"/>
      <c r="BB150" s="8"/>
      <c r="BC150" s="9"/>
      <c r="BD150" s="9"/>
      <c r="BE150" s="10"/>
      <c r="BF150" s="8"/>
      <c r="BG150" s="9"/>
      <c r="BH150" s="9"/>
      <c r="BI150" s="10"/>
      <c r="BJ150" s="8"/>
      <c r="BK150" s="9"/>
      <c r="BL150" s="9"/>
      <c r="BM150" s="10"/>
      <c r="BN150" s="8"/>
      <c r="BO150" s="9"/>
      <c r="BP150" s="9"/>
      <c r="BQ150" s="10"/>
      <c r="BR150" s="8"/>
      <c r="BS150" s="9"/>
      <c r="BT150" s="9"/>
      <c r="BU150" s="10"/>
      <c r="BV150" s="8"/>
      <c r="BW150" s="9"/>
      <c r="BX150" s="9"/>
      <c r="BY150" s="10"/>
      <c r="BZ150" s="8"/>
      <c r="CA150" s="9"/>
      <c r="CB150" s="9"/>
      <c r="CC150" s="10"/>
      <c r="CD150" s="8"/>
      <c r="CE150" s="9"/>
      <c r="CF150" s="9"/>
      <c r="CG150" s="10"/>
      <c r="CH150" s="8"/>
      <c r="CI150" s="9"/>
      <c r="CJ150" s="9"/>
      <c r="CK150" s="10"/>
      <c r="CL150" s="8"/>
      <c r="CM150" s="9"/>
      <c r="CN150" s="9"/>
      <c r="CO150" s="10"/>
      <c r="CP150" s="8"/>
      <c r="CQ150" s="9"/>
      <c r="CR150" s="9"/>
      <c r="CS150" s="10"/>
      <c r="CT150" s="8"/>
      <c r="CU150" s="9"/>
      <c r="CV150" s="9"/>
      <c r="CW150" s="9"/>
      <c r="CX150" s="386"/>
      <c r="CY150" s="387"/>
      <c r="CZ150" s="387"/>
      <c r="DA150" s="388"/>
      <c r="DB150" s="8"/>
      <c r="DC150" s="9"/>
      <c r="DD150" s="9"/>
      <c r="DE150" s="10"/>
      <c r="DF150" s="8"/>
      <c r="DG150" s="9"/>
      <c r="DH150" s="9"/>
      <c r="DI150" s="10"/>
      <c r="DJ150" s="8"/>
      <c r="DK150" s="9"/>
      <c r="DL150" s="9"/>
      <c r="DM150" s="10"/>
      <c r="DN150" s="8"/>
      <c r="DO150" s="9"/>
      <c r="DP150" s="9"/>
      <c r="DQ150" s="10"/>
      <c r="DR150" s="8"/>
      <c r="DS150" s="9"/>
      <c r="DT150" s="9"/>
      <c r="DU150" s="10"/>
      <c r="DV150" s="8"/>
      <c r="DW150" s="9"/>
      <c r="DX150" s="9"/>
      <c r="DY150" s="10"/>
      <c r="DZ150" s="8"/>
      <c r="EA150" s="9"/>
      <c r="EB150" s="9"/>
      <c r="EC150" s="10"/>
      <c r="ED150" s="8"/>
      <c r="EE150" s="9"/>
      <c r="EF150" s="9"/>
      <c r="EG150" s="10"/>
    </row>
    <row r="151" spans="1:137" x14ac:dyDescent="0.3">
      <c r="A151" s="475"/>
      <c r="B151" s="434"/>
      <c r="C151" s="478"/>
      <c r="D151" s="108" t="s">
        <v>158</v>
      </c>
      <c r="E151" s="30" t="s">
        <v>78</v>
      </c>
      <c r="F151" s="438" t="s">
        <v>38</v>
      </c>
      <c r="G151" s="440" t="s">
        <v>101</v>
      </c>
      <c r="H151" s="438" t="s">
        <v>38</v>
      </c>
      <c r="I151" s="440" t="s">
        <v>101</v>
      </c>
      <c r="J151" s="438" t="s">
        <v>38</v>
      </c>
      <c r="K151" s="440" t="s">
        <v>101</v>
      </c>
      <c r="L151" s="438" t="s">
        <v>38</v>
      </c>
      <c r="M151" s="440" t="s">
        <v>101</v>
      </c>
      <c r="N151" s="438" t="s">
        <v>38</v>
      </c>
      <c r="O151" s="440" t="s">
        <v>101</v>
      </c>
      <c r="P151" s="438" t="s">
        <v>38</v>
      </c>
      <c r="Q151" s="440" t="s">
        <v>101</v>
      </c>
      <c r="R151" s="438" t="s">
        <v>324</v>
      </c>
      <c r="S151" s="440" t="s">
        <v>325</v>
      </c>
      <c r="T151" s="438" t="s">
        <v>322</v>
      </c>
      <c r="U151" s="440" t="s">
        <v>323</v>
      </c>
      <c r="V151" s="102"/>
      <c r="W151" s="14"/>
      <c r="X151" s="14"/>
      <c r="Y151" s="15">
        <f>V151+(W151*48)+(X151*48)</f>
        <v>0</v>
      </c>
      <c r="Z151" s="103" t="s">
        <v>313</v>
      </c>
      <c r="AA151" s="14" t="s">
        <v>313</v>
      </c>
      <c r="AB151" s="14" t="s">
        <v>313</v>
      </c>
      <c r="AC151" s="15" t="e">
        <f>Z151+(AA151*48)+(AB151*48)</f>
        <v>#VALUE!</v>
      </c>
      <c r="AD151" s="102"/>
      <c r="AE151" s="14"/>
      <c r="AF151" s="14"/>
      <c r="AG151" s="15">
        <f>AD151+(AE151*48)+(AF151*48)</f>
        <v>0</v>
      </c>
      <c r="AH151" s="102"/>
      <c r="AI151" s="14"/>
      <c r="AJ151" s="14"/>
      <c r="AK151" s="15">
        <f>AH151+(AI151*48)+(AJ151*48)</f>
        <v>0</v>
      </c>
      <c r="AL151" s="241">
        <v>0</v>
      </c>
      <c r="AM151" s="14">
        <v>175</v>
      </c>
      <c r="AN151" s="14">
        <f>(AM151*0.0695)+(SUM((AM151+(AM151*0.0695))*0.00653))</f>
        <v>13.384671125000001</v>
      </c>
      <c r="AO151" s="15">
        <f>AL151+(AM151*48)+(AN151*48)</f>
        <v>9042.4642139999996</v>
      </c>
      <c r="AP151" s="227"/>
      <c r="AQ151" s="25"/>
      <c r="AR151" s="22"/>
      <c r="AS151" s="15">
        <f>AP151+(AQ151*48)+(AR151*48)</f>
        <v>0</v>
      </c>
      <c r="AT151" s="25" t="s">
        <v>313</v>
      </c>
      <c r="AU151" s="14" t="s">
        <v>313</v>
      </c>
      <c r="AV151" s="14" t="s">
        <v>313</v>
      </c>
      <c r="AW151" s="15" t="e">
        <f>AT151+(AU151*48)+(AV151*48)</f>
        <v>#VALUE!</v>
      </c>
      <c r="AX151" s="227"/>
      <c r="AY151" s="25"/>
      <c r="AZ151" s="22"/>
      <c r="BA151" s="15">
        <f>AX151+(AY151*48)+(AZ151*48)</f>
        <v>0</v>
      </c>
      <c r="BB151" s="241">
        <v>0</v>
      </c>
      <c r="BC151" s="14">
        <v>175</v>
      </c>
      <c r="BD151" s="14">
        <f>(BC151*0.0695)+(SUM((BC151+(BC151*0.0695))*0.00653))</f>
        <v>13.384671125000001</v>
      </c>
      <c r="BE151" s="15">
        <f>BB151+(BC151*48)+(BD151*48)</f>
        <v>9042.4642139999996</v>
      </c>
      <c r="BF151" s="16"/>
      <c r="BG151" s="17"/>
      <c r="BH151" s="17"/>
      <c r="BI151" s="15">
        <f>BF151+(BG151*48)+(BH151*48)</f>
        <v>0</v>
      </c>
      <c r="BJ151" s="241" t="s">
        <v>313</v>
      </c>
      <c r="BK151" s="14" t="s">
        <v>313</v>
      </c>
      <c r="BL151" s="14" t="s">
        <v>313</v>
      </c>
      <c r="BM151" s="15" t="e">
        <f>BJ151+(BK151*48)+(BL151*48)</f>
        <v>#VALUE!</v>
      </c>
      <c r="BN151" s="16"/>
      <c r="BO151" s="17"/>
      <c r="BP151" s="17"/>
      <c r="BQ151" s="15">
        <f>BN151+(BO151*48)+(BP151*48)</f>
        <v>0</v>
      </c>
      <c r="BR151" s="241">
        <v>0</v>
      </c>
      <c r="BS151" s="14">
        <v>175</v>
      </c>
      <c r="BT151" s="14">
        <f>(BS151*0.0695)+(SUM((BS151+(BS151*0.0695))*0.00653))</f>
        <v>13.384671125000001</v>
      </c>
      <c r="BU151" s="15">
        <f>BR151+(BS151*48)+(BT151*48)</f>
        <v>9042.4642139999996</v>
      </c>
      <c r="BV151" s="166">
        <v>14453.17</v>
      </c>
      <c r="BW151" s="166">
        <v>190</v>
      </c>
      <c r="BX151" s="167">
        <f t="shared" ref="BX151:BX155" si="102">BW151*(0.06+0.0695)+7.94</f>
        <v>32.545000000000002</v>
      </c>
      <c r="BY151" s="15">
        <f>BV151+(BW151*48)+(BX151*48)</f>
        <v>25135.329999999998</v>
      </c>
      <c r="BZ151" s="103" t="s">
        <v>313</v>
      </c>
      <c r="CA151" s="14" t="s">
        <v>313</v>
      </c>
      <c r="CB151" s="14" t="s">
        <v>313</v>
      </c>
      <c r="CC151" s="15" t="e">
        <f>BZ151+(CA151*48)+(CB151*48)</f>
        <v>#VALUE!</v>
      </c>
      <c r="CD151" s="16"/>
      <c r="CE151" s="17"/>
      <c r="CF151" s="17"/>
      <c r="CG151" s="15">
        <f>CD151+(CE151*48)+(CF151*48)</f>
        <v>0</v>
      </c>
      <c r="CH151" s="241">
        <v>0</v>
      </c>
      <c r="CI151" s="14">
        <v>175</v>
      </c>
      <c r="CJ151" s="14">
        <f>(CI151*0.0695)+(SUM((CI151+(CI151*0.0695))*0.00653))</f>
        <v>13.384671125000001</v>
      </c>
      <c r="CK151" s="15">
        <f>CH151+(CI151*48)+(CJ151*48)</f>
        <v>9042.4642139999996</v>
      </c>
      <c r="CL151" s="16"/>
      <c r="CM151" s="17"/>
      <c r="CN151" s="17"/>
      <c r="CO151" s="15">
        <f>CL151+(CM151*48)+(CN151*48)</f>
        <v>0</v>
      </c>
      <c r="CP151" s="16"/>
      <c r="CQ151" s="17"/>
      <c r="CR151" s="18"/>
      <c r="CS151" s="15">
        <f>CP151+(CQ151*48)+(CR151*48)</f>
        <v>0</v>
      </c>
      <c r="CT151" s="16"/>
      <c r="CU151" s="17"/>
      <c r="CV151" s="18"/>
      <c r="CW151" s="21">
        <f>CT151+(CU151*48)+(CV151*48)</f>
        <v>0</v>
      </c>
      <c r="CX151" s="406" t="s">
        <v>313</v>
      </c>
      <c r="CY151" s="391" t="s">
        <v>313</v>
      </c>
      <c r="CZ151" s="391" t="s">
        <v>313</v>
      </c>
      <c r="DA151" s="392" t="e">
        <f>CX151+(CY151*48)+(CZ151*48)</f>
        <v>#VALUE!</v>
      </c>
      <c r="DB151" s="16"/>
      <c r="DC151" s="17"/>
      <c r="DD151" s="18"/>
      <c r="DE151" s="15">
        <f>DB151+(DC151*48)+(DD151*48)</f>
        <v>0</v>
      </c>
      <c r="DF151" s="16"/>
      <c r="DG151" s="17"/>
      <c r="DH151" s="18"/>
      <c r="DI151" s="15">
        <f>DF151+(DG151*48)+(DH151*48)</f>
        <v>0</v>
      </c>
      <c r="DJ151" s="241">
        <v>0</v>
      </c>
      <c r="DK151" s="14">
        <v>175</v>
      </c>
      <c r="DL151" s="14">
        <f>(DK151*0.0695)+(SUM((DK151+(DK151*0.0695))*0.00653))</f>
        <v>13.384671125000001</v>
      </c>
      <c r="DM151" s="15">
        <f>DJ151+(DK151*48)+(DL151*48)</f>
        <v>9042.4642139999996</v>
      </c>
      <c r="DN151" s="19"/>
      <c r="DO151" s="20"/>
      <c r="DP151" s="20"/>
      <c r="DQ151" s="15">
        <f>DN151+(DO151*48)+(DP151*48)</f>
        <v>0</v>
      </c>
      <c r="DR151" s="103" t="s">
        <v>313</v>
      </c>
      <c r="DS151" s="14" t="s">
        <v>313</v>
      </c>
      <c r="DT151" s="14" t="s">
        <v>313</v>
      </c>
      <c r="DU151" s="15" t="e">
        <f>DR151+(DS151*48)+(DT151*48)</f>
        <v>#VALUE!</v>
      </c>
      <c r="DV151" s="19"/>
      <c r="DW151" s="20"/>
      <c r="DX151" s="20"/>
      <c r="DY151" s="15">
        <f>DV151+(DW151*48)+(DX151*48)</f>
        <v>0</v>
      </c>
      <c r="DZ151" s="245" t="s">
        <v>313</v>
      </c>
      <c r="EA151" s="245" t="s">
        <v>313</v>
      </c>
      <c r="EB151" s="245" t="s">
        <v>313</v>
      </c>
      <c r="EC151" s="15" t="e">
        <f>DZ151+(EA151*48)+(EB151*48)</f>
        <v>#VALUE!</v>
      </c>
      <c r="ED151" s="100"/>
      <c r="EE151" s="18"/>
      <c r="EF151" s="18"/>
      <c r="EG151" s="15">
        <f>ED151+(EE151*48)+(EF151*48)</f>
        <v>0</v>
      </c>
    </row>
    <row r="152" spans="1:137" x14ac:dyDescent="0.3">
      <c r="A152" s="475"/>
      <c r="B152" s="434"/>
      <c r="C152" s="478"/>
      <c r="D152" s="108" t="s">
        <v>159</v>
      </c>
      <c r="E152" s="285" t="s">
        <v>4</v>
      </c>
      <c r="F152" s="439"/>
      <c r="G152" s="441"/>
      <c r="H152" s="439"/>
      <c r="I152" s="441"/>
      <c r="J152" s="439"/>
      <c r="K152" s="441"/>
      <c r="L152" s="439"/>
      <c r="M152" s="441"/>
      <c r="N152" s="439"/>
      <c r="O152" s="441"/>
      <c r="P152" s="439"/>
      <c r="Q152" s="441"/>
      <c r="R152" s="439"/>
      <c r="S152" s="441"/>
      <c r="T152" s="439"/>
      <c r="U152" s="441"/>
      <c r="V152" s="102"/>
      <c r="W152" s="14"/>
      <c r="X152" s="14"/>
      <c r="Y152" s="15">
        <f>V152+(W152*48)+(X152*48)</f>
        <v>0</v>
      </c>
      <c r="Z152" s="102" t="s">
        <v>313</v>
      </c>
      <c r="AA152" s="14" t="s">
        <v>313</v>
      </c>
      <c r="AB152" s="14" t="s">
        <v>313</v>
      </c>
      <c r="AC152" s="15" t="e">
        <f>Z152+(AA152*48)+(AB152*48)</f>
        <v>#VALUE!</v>
      </c>
      <c r="AD152" s="102"/>
      <c r="AE152" s="14"/>
      <c r="AF152" s="14"/>
      <c r="AG152" s="15">
        <f>AD152+(AE152*48)+(AF152*48)</f>
        <v>0</v>
      </c>
      <c r="AH152" s="102"/>
      <c r="AI152" s="14"/>
      <c r="AJ152" s="14"/>
      <c r="AK152" s="15">
        <f>AH152+(AI152*48)+(AJ152*48)</f>
        <v>0</v>
      </c>
      <c r="AL152" s="241">
        <v>0</v>
      </c>
      <c r="AM152" s="14">
        <v>210</v>
      </c>
      <c r="AN152" s="14">
        <f t="shared" ref="AN152:AN154" si="103">(AM152*0.0695)+(SUM((AM152+(AM152*0.0695))*0.00653))</f>
        <v>16.061605350000001</v>
      </c>
      <c r="AO152" s="15">
        <f>AL152+(AM152*48)+(AN152*48)</f>
        <v>10850.9570568</v>
      </c>
      <c r="AP152" s="227"/>
      <c r="AQ152" s="14"/>
      <c r="AR152" s="22"/>
      <c r="AS152" s="15">
        <f>AP152+(AQ152*48)+(AR152*48)</f>
        <v>0</v>
      </c>
      <c r="AT152" s="14" t="s">
        <v>313</v>
      </c>
      <c r="AU152" s="14" t="s">
        <v>313</v>
      </c>
      <c r="AV152" s="14" t="s">
        <v>313</v>
      </c>
      <c r="AW152" s="15" t="e">
        <f>AT152+(AU152*48)+(AV152*48)</f>
        <v>#VALUE!</v>
      </c>
      <c r="AX152" s="227"/>
      <c r="AY152" s="14"/>
      <c r="AZ152" s="22"/>
      <c r="BA152" s="15">
        <f>AX152+(AY152*48)+(AZ152*48)</f>
        <v>0</v>
      </c>
      <c r="BB152" s="241">
        <v>0</v>
      </c>
      <c r="BC152" s="14">
        <v>210</v>
      </c>
      <c r="BD152" s="14">
        <f t="shared" ref="BD152:BD154" si="104">(BC152*0.0695)+(SUM((BC152+(BC152*0.0695))*0.00653))</f>
        <v>16.061605350000001</v>
      </c>
      <c r="BE152" s="15">
        <f>BB152+(BC152*48)+(BD152*48)</f>
        <v>10850.9570568</v>
      </c>
      <c r="BF152" s="16"/>
      <c r="BG152" s="17"/>
      <c r="BH152" s="17"/>
      <c r="BI152" s="15">
        <f>BF152+(BG152*48)+(BH152*48)</f>
        <v>0</v>
      </c>
      <c r="BJ152" s="241" t="s">
        <v>313</v>
      </c>
      <c r="BK152" s="14" t="s">
        <v>313</v>
      </c>
      <c r="BL152" s="14" t="s">
        <v>313</v>
      </c>
      <c r="BM152" s="15" t="e">
        <f>BJ152+(BK152*48)+(BL152*48)</f>
        <v>#VALUE!</v>
      </c>
      <c r="BN152" s="16"/>
      <c r="BO152" s="17"/>
      <c r="BP152" s="17"/>
      <c r="BQ152" s="15">
        <f>BN152+(BO152*48)+(BP152*48)</f>
        <v>0</v>
      </c>
      <c r="BR152" s="241">
        <v>0</v>
      </c>
      <c r="BS152" s="14">
        <v>210</v>
      </c>
      <c r="BT152" s="14">
        <f t="shared" ref="BT152:BT154" si="105">(BS152*0.0695)+(SUM((BS152+(BS152*0.0695))*0.00653))</f>
        <v>16.061605350000001</v>
      </c>
      <c r="BU152" s="15">
        <f>BR152+(BS152*48)+(BT152*48)</f>
        <v>10850.9570568</v>
      </c>
      <c r="BV152" s="166">
        <v>14453.17</v>
      </c>
      <c r="BW152" s="166">
        <v>300</v>
      </c>
      <c r="BX152" s="167">
        <f t="shared" si="102"/>
        <v>46.79</v>
      </c>
      <c r="BY152" s="15">
        <f>BV152+(BW152*48)+(BX152*48)</f>
        <v>31099.089999999997</v>
      </c>
      <c r="BZ152" s="102" t="s">
        <v>313</v>
      </c>
      <c r="CA152" s="14" t="s">
        <v>313</v>
      </c>
      <c r="CB152" s="14" t="s">
        <v>313</v>
      </c>
      <c r="CC152" s="15" t="e">
        <f>BZ152+(CA152*48)+(CB152*48)</f>
        <v>#VALUE!</v>
      </c>
      <c r="CD152" s="16"/>
      <c r="CE152" s="17"/>
      <c r="CF152" s="17"/>
      <c r="CG152" s="15">
        <f>CD152+(CE152*48)+(CF152*48)</f>
        <v>0</v>
      </c>
      <c r="CH152" s="241">
        <v>0</v>
      </c>
      <c r="CI152" s="14">
        <v>210</v>
      </c>
      <c r="CJ152" s="14">
        <f t="shared" ref="CJ152:CJ154" si="106">(CI152*0.0695)+(SUM((CI152+(CI152*0.0695))*0.00653))</f>
        <v>16.061605350000001</v>
      </c>
      <c r="CK152" s="15">
        <f>CH152+(CI152*48)+(CJ152*48)</f>
        <v>10850.9570568</v>
      </c>
      <c r="CL152" s="16"/>
      <c r="CM152" s="17"/>
      <c r="CN152" s="17"/>
      <c r="CO152" s="15">
        <f>CL152+(CM152*48)+(CN152*48)</f>
        <v>0</v>
      </c>
      <c r="CP152" s="16"/>
      <c r="CQ152" s="17"/>
      <c r="CR152" s="18"/>
      <c r="CS152" s="15">
        <f>CP152+(CQ152*48)+(CR152*48)</f>
        <v>0</v>
      </c>
      <c r="CT152" s="16"/>
      <c r="CU152" s="17"/>
      <c r="CV152" s="18"/>
      <c r="CW152" s="21">
        <f>CT152+(CU152*48)+(CV152*48)</f>
        <v>0</v>
      </c>
      <c r="CX152" s="405" t="s">
        <v>313</v>
      </c>
      <c r="CY152" s="391" t="s">
        <v>313</v>
      </c>
      <c r="CZ152" s="391" t="s">
        <v>313</v>
      </c>
      <c r="DA152" s="392" t="e">
        <f>CX152+(CY152*48)+(CZ152*48)</f>
        <v>#VALUE!</v>
      </c>
      <c r="DB152" s="16"/>
      <c r="DC152" s="17"/>
      <c r="DD152" s="18"/>
      <c r="DE152" s="15">
        <f>DB152+(DC152*48)+(DD152*48)</f>
        <v>0</v>
      </c>
      <c r="DF152" s="16"/>
      <c r="DG152" s="17"/>
      <c r="DH152" s="18"/>
      <c r="DI152" s="15">
        <f>DF152+(DG152*48)+(DH152*48)</f>
        <v>0</v>
      </c>
      <c r="DJ152" s="241">
        <v>0</v>
      </c>
      <c r="DK152" s="14">
        <v>210</v>
      </c>
      <c r="DL152" s="14">
        <f t="shared" ref="DL152:DL154" si="107">(DK152*0.0695)+(SUM((DK152+(DK152*0.0695))*0.00653))</f>
        <v>16.061605350000001</v>
      </c>
      <c r="DM152" s="15">
        <f>DJ152+(DK152*48)+(DL152*48)</f>
        <v>10850.9570568</v>
      </c>
      <c r="DN152" s="19"/>
      <c r="DO152" s="20"/>
      <c r="DP152" s="20"/>
      <c r="DQ152" s="15">
        <f>DN152+(DO152*48)+(DP152*48)</f>
        <v>0</v>
      </c>
      <c r="DR152" s="102" t="s">
        <v>313</v>
      </c>
      <c r="DS152" s="14" t="s">
        <v>313</v>
      </c>
      <c r="DT152" s="14" t="s">
        <v>313</v>
      </c>
      <c r="DU152" s="15" t="e">
        <f>DR152+(DS152*48)+(DT152*48)</f>
        <v>#VALUE!</v>
      </c>
      <c r="DV152" s="19"/>
      <c r="DW152" s="20"/>
      <c r="DX152" s="20"/>
      <c r="DY152" s="15">
        <f>DV152+(DW152*48)+(DX152*48)</f>
        <v>0</v>
      </c>
      <c r="DZ152" s="245" t="s">
        <v>313</v>
      </c>
      <c r="EA152" s="245" t="s">
        <v>313</v>
      </c>
      <c r="EB152" s="245" t="s">
        <v>313</v>
      </c>
      <c r="EC152" s="15" t="e">
        <f>DZ152+(EA152*48)+(EB152*48)</f>
        <v>#VALUE!</v>
      </c>
      <c r="ED152" s="100"/>
      <c r="EE152" s="18"/>
      <c r="EF152" s="18"/>
      <c r="EG152" s="15">
        <f>ED152+(EE152*48)+(EF152*48)</f>
        <v>0</v>
      </c>
    </row>
    <row r="153" spans="1:137" x14ac:dyDescent="0.3">
      <c r="A153" s="475"/>
      <c r="B153" s="434"/>
      <c r="C153" s="478"/>
      <c r="D153" s="108" t="s">
        <v>160</v>
      </c>
      <c r="E153" s="285" t="s">
        <v>5</v>
      </c>
      <c r="F153" s="439"/>
      <c r="G153" s="441"/>
      <c r="H153" s="439"/>
      <c r="I153" s="441"/>
      <c r="J153" s="439"/>
      <c r="K153" s="441"/>
      <c r="L153" s="439"/>
      <c r="M153" s="441"/>
      <c r="N153" s="439"/>
      <c r="O153" s="441"/>
      <c r="P153" s="439"/>
      <c r="Q153" s="441"/>
      <c r="R153" s="439"/>
      <c r="S153" s="441"/>
      <c r="T153" s="439"/>
      <c r="U153" s="441"/>
      <c r="V153" s="102"/>
      <c r="W153" s="14"/>
      <c r="X153" s="14"/>
      <c r="Y153" s="15">
        <f>V153+(W153*48)+(X153*48)</f>
        <v>0</v>
      </c>
      <c r="Z153" s="102" t="s">
        <v>313</v>
      </c>
      <c r="AA153" s="14" t="s">
        <v>313</v>
      </c>
      <c r="AB153" s="14" t="s">
        <v>313</v>
      </c>
      <c r="AC153" s="15" t="e">
        <f>Z153+(AA153*48)+(AB153*48)</f>
        <v>#VALUE!</v>
      </c>
      <c r="AD153" s="102"/>
      <c r="AE153" s="14"/>
      <c r="AF153" s="14"/>
      <c r="AG153" s="15">
        <f>AD153+(AE153*48)+(AF153*48)</f>
        <v>0</v>
      </c>
      <c r="AH153" s="102"/>
      <c r="AI153" s="14"/>
      <c r="AJ153" s="14"/>
      <c r="AK153" s="15">
        <f>AH153+(AI153*48)+(AJ153*48)</f>
        <v>0</v>
      </c>
      <c r="AL153" s="241">
        <v>0</v>
      </c>
      <c r="AM153" s="14">
        <v>260</v>
      </c>
      <c r="AN153" s="14">
        <f t="shared" si="103"/>
        <v>19.885797100000001</v>
      </c>
      <c r="AO153" s="15">
        <f>AL153+(AM153*48)+(AN153*48)</f>
        <v>13434.5182608</v>
      </c>
      <c r="AP153" s="227"/>
      <c r="AQ153" s="14"/>
      <c r="AR153" s="22"/>
      <c r="AS153" s="15">
        <f>AP153+(AQ153*48)+(AR153*48)</f>
        <v>0</v>
      </c>
      <c r="AT153" s="14" t="s">
        <v>313</v>
      </c>
      <c r="AU153" s="14" t="s">
        <v>313</v>
      </c>
      <c r="AV153" s="14" t="s">
        <v>313</v>
      </c>
      <c r="AW153" s="15" t="e">
        <f>AT153+(AU153*48)+(AV153*48)</f>
        <v>#VALUE!</v>
      </c>
      <c r="AX153" s="227"/>
      <c r="AY153" s="14"/>
      <c r="AZ153" s="22"/>
      <c r="BA153" s="15">
        <f>AX153+(AY153*48)+(AZ153*48)</f>
        <v>0</v>
      </c>
      <c r="BB153" s="241">
        <v>0</v>
      </c>
      <c r="BC153" s="14">
        <v>260</v>
      </c>
      <c r="BD153" s="14">
        <f t="shared" si="104"/>
        <v>19.885797100000001</v>
      </c>
      <c r="BE153" s="15">
        <f>BB153+(BC153*48)+(BD153*48)</f>
        <v>13434.5182608</v>
      </c>
      <c r="BF153" s="16"/>
      <c r="BG153" s="17"/>
      <c r="BH153" s="17"/>
      <c r="BI153" s="15">
        <f>BF153+(BG153*48)+(BH153*48)</f>
        <v>0</v>
      </c>
      <c r="BJ153" s="241" t="s">
        <v>313</v>
      </c>
      <c r="BK153" s="14" t="s">
        <v>313</v>
      </c>
      <c r="BL153" s="14" t="s">
        <v>313</v>
      </c>
      <c r="BM153" s="15" t="e">
        <f>BJ153+(BK153*48)+(BL153*48)</f>
        <v>#VALUE!</v>
      </c>
      <c r="BN153" s="16"/>
      <c r="BO153" s="17"/>
      <c r="BP153" s="17"/>
      <c r="BQ153" s="15">
        <f>BN153+(BO153*48)+(BP153*48)</f>
        <v>0</v>
      </c>
      <c r="BR153" s="241">
        <v>0</v>
      </c>
      <c r="BS153" s="14">
        <v>260</v>
      </c>
      <c r="BT153" s="14">
        <f t="shared" si="105"/>
        <v>19.885797100000001</v>
      </c>
      <c r="BU153" s="15">
        <f>BR153+(BS153*48)+(BT153*48)</f>
        <v>13434.5182608</v>
      </c>
      <c r="BV153" s="166">
        <v>14453.17</v>
      </c>
      <c r="BW153" s="166">
        <v>320</v>
      </c>
      <c r="BX153" s="167">
        <f t="shared" si="102"/>
        <v>49.379999999999995</v>
      </c>
      <c r="BY153" s="15">
        <f>BV153+(BW153*48)+(BX153*48)</f>
        <v>32183.409999999996</v>
      </c>
      <c r="BZ153" s="102" t="s">
        <v>313</v>
      </c>
      <c r="CA153" s="14" t="s">
        <v>313</v>
      </c>
      <c r="CB153" s="14" t="s">
        <v>313</v>
      </c>
      <c r="CC153" s="15" t="e">
        <f>BZ153+(CA153*48)+(CB153*48)</f>
        <v>#VALUE!</v>
      </c>
      <c r="CD153" s="16"/>
      <c r="CE153" s="17"/>
      <c r="CF153" s="17"/>
      <c r="CG153" s="15">
        <f>CD153+(CE153*48)+(CF153*48)</f>
        <v>0</v>
      </c>
      <c r="CH153" s="241">
        <v>0</v>
      </c>
      <c r="CI153" s="14">
        <v>260</v>
      </c>
      <c r="CJ153" s="14">
        <f t="shared" si="106"/>
        <v>19.885797100000001</v>
      </c>
      <c r="CK153" s="15">
        <f>CH153+(CI153*48)+(CJ153*48)</f>
        <v>13434.5182608</v>
      </c>
      <c r="CL153" s="16"/>
      <c r="CM153" s="17"/>
      <c r="CN153" s="17"/>
      <c r="CO153" s="15">
        <f>CL153+(CM153*48)+(CN153*48)</f>
        <v>0</v>
      </c>
      <c r="CP153" s="16"/>
      <c r="CQ153" s="17"/>
      <c r="CR153" s="18"/>
      <c r="CS153" s="15">
        <f>CP153+(CQ153*48)+(CR153*48)</f>
        <v>0</v>
      </c>
      <c r="CT153" s="16"/>
      <c r="CU153" s="17"/>
      <c r="CV153" s="18"/>
      <c r="CW153" s="21">
        <f>CT153+(CU153*48)+(CV153*48)</f>
        <v>0</v>
      </c>
      <c r="CX153" s="405" t="s">
        <v>313</v>
      </c>
      <c r="CY153" s="391" t="s">
        <v>313</v>
      </c>
      <c r="CZ153" s="391" t="s">
        <v>313</v>
      </c>
      <c r="DA153" s="392" t="e">
        <f>CX153+(CY153*48)+(CZ153*48)</f>
        <v>#VALUE!</v>
      </c>
      <c r="DB153" s="16"/>
      <c r="DC153" s="17"/>
      <c r="DD153" s="18"/>
      <c r="DE153" s="15">
        <f>DB153+(DC153*48)+(DD153*48)</f>
        <v>0</v>
      </c>
      <c r="DF153" s="16"/>
      <c r="DG153" s="17"/>
      <c r="DH153" s="18"/>
      <c r="DI153" s="15">
        <f>DF153+(DG153*48)+(DH153*48)</f>
        <v>0</v>
      </c>
      <c r="DJ153" s="241">
        <v>0</v>
      </c>
      <c r="DK153" s="14">
        <v>260</v>
      </c>
      <c r="DL153" s="14">
        <f t="shared" si="107"/>
        <v>19.885797100000001</v>
      </c>
      <c r="DM153" s="15">
        <f>DJ153+(DK153*48)+(DL153*48)</f>
        <v>13434.5182608</v>
      </c>
      <c r="DN153" s="19"/>
      <c r="DO153" s="20"/>
      <c r="DP153" s="20"/>
      <c r="DQ153" s="15">
        <f>DN153+(DO153*48)+(DP153*48)</f>
        <v>0</v>
      </c>
      <c r="DR153" s="102" t="s">
        <v>313</v>
      </c>
      <c r="DS153" s="14" t="s">
        <v>313</v>
      </c>
      <c r="DT153" s="14" t="s">
        <v>313</v>
      </c>
      <c r="DU153" s="15" t="e">
        <f>DR153+(DS153*48)+(DT153*48)</f>
        <v>#VALUE!</v>
      </c>
      <c r="DV153" s="19"/>
      <c r="DW153" s="20"/>
      <c r="DX153" s="20"/>
      <c r="DY153" s="15">
        <f>DV153+(DW153*48)+(DX153*48)</f>
        <v>0</v>
      </c>
      <c r="DZ153" s="245" t="s">
        <v>313</v>
      </c>
      <c r="EA153" s="245" t="s">
        <v>313</v>
      </c>
      <c r="EB153" s="245" t="s">
        <v>313</v>
      </c>
      <c r="EC153" s="15" t="e">
        <f>DZ153+(EA153*48)+(EB153*48)</f>
        <v>#VALUE!</v>
      </c>
      <c r="ED153" s="100"/>
      <c r="EE153" s="18"/>
      <c r="EF153" s="18"/>
      <c r="EG153" s="15">
        <f>ED153+(EE153*48)+(EF153*48)</f>
        <v>0</v>
      </c>
    </row>
    <row r="154" spans="1:137" x14ac:dyDescent="0.3">
      <c r="A154" s="475"/>
      <c r="B154" s="434"/>
      <c r="C154" s="478"/>
      <c r="D154" s="108" t="s">
        <v>161</v>
      </c>
      <c r="E154" s="285" t="s">
        <v>6</v>
      </c>
      <c r="F154" s="439"/>
      <c r="G154" s="441"/>
      <c r="H154" s="439"/>
      <c r="I154" s="441"/>
      <c r="J154" s="439"/>
      <c r="K154" s="441"/>
      <c r="L154" s="439"/>
      <c r="M154" s="441"/>
      <c r="N154" s="439"/>
      <c r="O154" s="441"/>
      <c r="P154" s="439"/>
      <c r="Q154" s="441"/>
      <c r="R154" s="439"/>
      <c r="S154" s="441"/>
      <c r="T154" s="439"/>
      <c r="U154" s="441"/>
      <c r="V154" s="102"/>
      <c r="W154" s="14"/>
      <c r="X154" s="14"/>
      <c r="Y154" s="15">
        <f>V154+(W154*48)+(X154*48)</f>
        <v>0</v>
      </c>
      <c r="Z154" s="102" t="s">
        <v>313</v>
      </c>
      <c r="AA154" s="14" t="s">
        <v>313</v>
      </c>
      <c r="AB154" s="14" t="s">
        <v>313</v>
      </c>
      <c r="AC154" s="15" t="e">
        <f>Z154+(AA154*48)+(AB154*48)</f>
        <v>#VALUE!</v>
      </c>
      <c r="AD154" s="102"/>
      <c r="AE154" s="14"/>
      <c r="AF154" s="14"/>
      <c r="AG154" s="15">
        <f>AD154+(AE154*48)+(AF154*48)</f>
        <v>0</v>
      </c>
      <c r="AH154" s="102"/>
      <c r="AI154" s="14"/>
      <c r="AJ154" s="14"/>
      <c r="AK154" s="15">
        <f>AH154+(AI154*48)+(AJ154*48)</f>
        <v>0</v>
      </c>
      <c r="AL154" s="241">
        <v>0</v>
      </c>
      <c r="AM154" s="14">
        <v>315</v>
      </c>
      <c r="AN154" s="14">
        <f t="shared" si="103"/>
        <v>24.092408025000001</v>
      </c>
      <c r="AO154" s="15">
        <f>AL154+(AM154*48)+(AN154*48)</f>
        <v>16276.435585200001</v>
      </c>
      <c r="AP154" s="227"/>
      <c r="AQ154" s="14"/>
      <c r="AR154" s="22"/>
      <c r="AS154" s="15">
        <f>AP154+(AQ154*48)+(AR154*48)</f>
        <v>0</v>
      </c>
      <c r="AT154" s="14" t="s">
        <v>313</v>
      </c>
      <c r="AU154" s="14" t="s">
        <v>313</v>
      </c>
      <c r="AV154" s="14" t="s">
        <v>313</v>
      </c>
      <c r="AW154" s="15" t="e">
        <f>AT154+(AU154*48)+(AV154*48)</f>
        <v>#VALUE!</v>
      </c>
      <c r="AX154" s="227"/>
      <c r="AY154" s="14"/>
      <c r="AZ154" s="22"/>
      <c r="BA154" s="15">
        <f>AX154+(AY154*48)+(AZ154*48)</f>
        <v>0</v>
      </c>
      <c r="BB154" s="241">
        <v>0</v>
      </c>
      <c r="BC154" s="14">
        <v>315</v>
      </c>
      <c r="BD154" s="14">
        <f t="shared" si="104"/>
        <v>24.092408025000001</v>
      </c>
      <c r="BE154" s="15">
        <f>BB154+(BC154*48)+(BD154*48)</f>
        <v>16276.435585200001</v>
      </c>
      <c r="BF154" s="16"/>
      <c r="BG154" s="17"/>
      <c r="BH154" s="17"/>
      <c r="BI154" s="15">
        <f>BF154+(BG154*48)+(BH154*48)</f>
        <v>0</v>
      </c>
      <c r="BJ154" s="241" t="s">
        <v>313</v>
      </c>
      <c r="BK154" s="14" t="s">
        <v>313</v>
      </c>
      <c r="BL154" s="14" t="s">
        <v>313</v>
      </c>
      <c r="BM154" s="15" t="e">
        <f>BJ154+(BK154*48)+(BL154*48)</f>
        <v>#VALUE!</v>
      </c>
      <c r="BN154" s="16"/>
      <c r="BO154" s="17"/>
      <c r="BP154" s="17"/>
      <c r="BQ154" s="15">
        <f>BN154+(BO154*48)+(BP154*48)</f>
        <v>0</v>
      </c>
      <c r="BR154" s="241">
        <v>0</v>
      </c>
      <c r="BS154" s="14">
        <v>315</v>
      </c>
      <c r="BT154" s="14">
        <f t="shared" si="105"/>
        <v>24.092408025000001</v>
      </c>
      <c r="BU154" s="15">
        <f>BR154+(BS154*48)+(BT154*48)</f>
        <v>16276.435585200001</v>
      </c>
      <c r="BV154" s="166">
        <v>14453.17</v>
      </c>
      <c r="BW154" s="166">
        <v>340</v>
      </c>
      <c r="BX154" s="167">
        <f t="shared" si="102"/>
        <v>51.97</v>
      </c>
      <c r="BY154" s="15">
        <f>BV154+(BW154*48)+(BX154*48)</f>
        <v>33267.729999999996</v>
      </c>
      <c r="BZ154" s="102" t="s">
        <v>313</v>
      </c>
      <c r="CA154" s="14" t="s">
        <v>313</v>
      </c>
      <c r="CB154" s="14" t="s">
        <v>313</v>
      </c>
      <c r="CC154" s="15" t="e">
        <f>BZ154+(CA154*48)+(CB154*48)</f>
        <v>#VALUE!</v>
      </c>
      <c r="CD154" s="16"/>
      <c r="CE154" s="17"/>
      <c r="CF154" s="17"/>
      <c r="CG154" s="15">
        <f>CD154+(CE154*48)+(CF154*48)</f>
        <v>0</v>
      </c>
      <c r="CH154" s="241">
        <v>0</v>
      </c>
      <c r="CI154" s="14">
        <v>315</v>
      </c>
      <c r="CJ154" s="14">
        <f t="shared" si="106"/>
        <v>24.092408025000001</v>
      </c>
      <c r="CK154" s="15">
        <f>CH154+(CI154*48)+(CJ154*48)</f>
        <v>16276.435585200001</v>
      </c>
      <c r="CL154" s="16"/>
      <c r="CM154" s="17"/>
      <c r="CN154" s="17"/>
      <c r="CO154" s="15">
        <f>CL154+(CM154*48)+(CN154*48)</f>
        <v>0</v>
      </c>
      <c r="CP154" s="16"/>
      <c r="CQ154" s="17"/>
      <c r="CR154" s="18"/>
      <c r="CS154" s="15">
        <f>CP154+(CQ154*48)+(CR154*48)</f>
        <v>0</v>
      </c>
      <c r="CT154" s="16"/>
      <c r="CU154" s="17"/>
      <c r="CV154" s="18"/>
      <c r="CW154" s="21">
        <f>CT154+(CU154*48)+(CV154*48)</f>
        <v>0</v>
      </c>
      <c r="CX154" s="405" t="s">
        <v>313</v>
      </c>
      <c r="CY154" s="391" t="s">
        <v>313</v>
      </c>
      <c r="CZ154" s="391" t="s">
        <v>313</v>
      </c>
      <c r="DA154" s="392" t="e">
        <f>CX154+(CY154*48)+(CZ154*48)</f>
        <v>#VALUE!</v>
      </c>
      <c r="DB154" s="16"/>
      <c r="DC154" s="17"/>
      <c r="DD154" s="18"/>
      <c r="DE154" s="15">
        <f>DB154+(DC154*48)+(DD154*48)</f>
        <v>0</v>
      </c>
      <c r="DF154" s="16"/>
      <c r="DG154" s="17"/>
      <c r="DH154" s="18"/>
      <c r="DI154" s="15">
        <f>DF154+(DG154*48)+(DH154*48)</f>
        <v>0</v>
      </c>
      <c r="DJ154" s="241">
        <v>0</v>
      </c>
      <c r="DK154" s="14">
        <v>315</v>
      </c>
      <c r="DL154" s="14">
        <f t="shared" si="107"/>
        <v>24.092408025000001</v>
      </c>
      <c r="DM154" s="15">
        <f>DJ154+(DK154*48)+(DL154*48)</f>
        <v>16276.435585200001</v>
      </c>
      <c r="DN154" s="19"/>
      <c r="DO154" s="20"/>
      <c r="DP154" s="20"/>
      <c r="DQ154" s="15">
        <f>DN154+(DO154*48)+(DP154*48)</f>
        <v>0</v>
      </c>
      <c r="DR154" s="102" t="s">
        <v>313</v>
      </c>
      <c r="DS154" s="14" t="s">
        <v>313</v>
      </c>
      <c r="DT154" s="14" t="s">
        <v>313</v>
      </c>
      <c r="DU154" s="15" t="e">
        <f>DR154+(DS154*48)+(DT154*48)</f>
        <v>#VALUE!</v>
      </c>
      <c r="DV154" s="19"/>
      <c r="DW154" s="20"/>
      <c r="DX154" s="20"/>
      <c r="DY154" s="15">
        <f>DV154+(DW154*48)+(DX154*48)</f>
        <v>0</v>
      </c>
      <c r="DZ154" s="245" t="s">
        <v>313</v>
      </c>
      <c r="EA154" s="245" t="s">
        <v>313</v>
      </c>
      <c r="EB154" s="245" t="s">
        <v>313</v>
      </c>
      <c r="EC154" s="15" t="e">
        <f>DZ154+(EA154*48)+(EB154*48)</f>
        <v>#VALUE!</v>
      </c>
      <c r="ED154" s="100"/>
      <c r="EE154" s="18"/>
      <c r="EF154" s="18"/>
      <c r="EG154" s="15">
        <f>ED154+(EE154*48)+(EF154*48)</f>
        <v>0</v>
      </c>
    </row>
    <row r="155" spans="1:137" x14ac:dyDescent="0.3">
      <c r="A155" s="475"/>
      <c r="B155" s="431" t="s">
        <v>319</v>
      </c>
      <c r="C155" s="478"/>
      <c r="D155" s="195" t="s">
        <v>162</v>
      </c>
      <c r="E155" s="285" t="s">
        <v>7</v>
      </c>
      <c r="F155" s="439"/>
      <c r="G155" s="441"/>
      <c r="H155" s="439"/>
      <c r="I155" s="441"/>
      <c r="J155" s="439"/>
      <c r="K155" s="441"/>
      <c r="L155" s="439"/>
      <c r="M155" s="441"/>
      <c r="N155" s="439"/>
      <c r="O155" s="441"/>
      <c r="P155" s="439"/>
      <c r="Q155" s="441"/>
      <c r="R155" s="439"/>
      <c r="S155" s="441"/>
      <c r="T155" s="439"/>
      <c r="U155" s="441"/>
      <c r="V155" s="103"/>
      <c r="W155" s="25"/>
      <c r="X155" s="25"/>
      <c r="Y155" s="98">
        <f>V155+(W155*48)+(X155*48)</f>
        <v>0</v>
      </c>
      <c r="Z155" s="242" t="s">
        <v>313</v>
      </c>
      <c r="AA155" s="42" t="s">
        <v>313</v>
      </c>
      <c r="AB155" s="42" t="s">
        <v>313</v>
      </c>
      <c r="AC155" s="98" t="e">
        <f>Z155+(AA155*48)+(AB155*48)</f>
        <v>#VALUE!</v>
      </c>
      <c r="AD155" s="103"/>
      <c r="AE155" s="25"/>
      <c r="AF155" s="25"/>
      <c r="AG155" s="98">
        <f>AD155+(AE155*48)+(AF155*48)</f>
        <v>0</v>
      </c>
      <c r="AH155" s="103"/>
      <c r="AI155" s="25"/>
      <c r="AJ155" s="25"/>
      <c r="AK155" s="98">
        <f>AH155+(AI155*48)+(AJ155*48)</f>
        <v>0</v>
      </c>
      <c r="AL155" s="242">
        <v>0</v>
      </c>
      <c r="AM155" s="42">
        <v>340</v>
      </c>
      <c r="AN155" s="14">
        <f>(AM155*0.0695)+(SUM((AM155+(AM155*0.0695))*0.00653))</f>
        <v>26.004503900000003</v>
      </c>
      <c r="AO155" s="98">
        <f>AL155+(AM155*48)+(AN155*48)</f>
        <v>17568.2161872</v>
      </c>
      <c r="AP155" s="228"/>
      <c r="AQ155" s="25"/>
      <c r="AR155" s="104"/>
      <c r="AS155" s="98">
        <f>AP155+(AQ155*48)+(AR155*48)</f>
        <v>0</v>
      </c>
      <c r="AT155" s="42" t="s">
        <v>313</v>
      </c>
      <c r="AU155" s="42" t="s">
        <v>313</v>
      </c>
      <c r="AV155" s="42" t="s">
        <v>313</v>
      </c>
      <c r="AW155" s="98" t="e">
        <f>AT155+(AU155*48)+(AV155*48)</f>
        <v>#VALUE!</v>
      </c>
      <c r="AX155" s="228"/>
      <c r="AY155" s="25"/>
      <c r="AZ155" s="104"/>
      <c r="BA155" s="98">
        <f>AX155+(AY155*48)+(AZ155*48)</f>
        <v>0</v>
      </c>
      <c r="BB155" s="242">
        <v>0</v>
      </c>
      <c r="BC155" s="42">
        <v>340</v>
      </c>
      <c r="BD155" s="14">
        <f>(BC155*0.0695)+(SUM((BC155+(BC155*0.0695))*0.00653))</f>
        <v>26.004503900000003</v>
      </c>
      <c r="BE155" s="98">
        <f>BB155+(BC155*48)+(BD155*48)</f>
        <v>17568.2161872</v>
      </c>
      <c r="BF155" s="100"/>
      <c r="BG155" s="18"/>
      <c r="BH155" s="18"/>
      <c r="BI155" s="98">
        <f>BF155+(BG155*48)+(BH155*48)</f>
        <v>0</v>
      </c>
      <c r="BJ155" s="241" t="s">
        <v>313</v>
      </c>
      <c r="BK155" s="14" t="s">
        <v>313</v>
      </c>
      <c r="BL155" s="14" t="s">
        <v>313</v>
      </c>
      <c r="BM155" s="98" t="e">
        <f>BJ155+(BK155*48)+(BL155*48)</f>
        <v>#VALUE!</v>
      </c>
      <c r="BN155" s="100"/>
      <c r="BO155" s="18"/>
      <c r="BP155" s="18"/>
      <c r="BQ155" s="98">
        <f>BN155+(BO155*48)+(BP155*48)</f>
        <v>0</v>
      </c>
      <c r="BR155" s="242">
        <v>0</v>
      </c>
      <c r="BS155" s="42">
        <v>340</v>
      </c>
      <c r="BT155" s="14">
        <f>(BS155*0.0695)+(SUM((BS155+(BS155*0.0695))*0.00653))</f>
        <v>26.004503900000003</v>
      </c>
      <c r="BU155" s="98">
        <f>BR155+(BS155*48)+(BT155*48)</f>
        <v>17568.2161872</v>
      </c>
      <c r="BV155" s="166">
        <v>14453.17</v>
      </c>
      <c r="BW155" s="254">
        <v>360</v>
      </c>
      <c r="BX155" s="167">
        <f t="shared" si="102"/>
        <v>54.56</v>
      </c>
      <c r="BY155" s="98">
        <f>BV155+(BW155*48)+(BX155*48)</f>
        <v>34352.049999999996</v>
      </c>
      <c r="BZ155" s="242" t="s">
        <v>313</v>
      </c>
      <c r="CA155" s="42" t="s">
        <v>313</v>
      </c>
      <c r="CB155" s="42" t="s">
        <v>313</v>
      </c>
      <c r="CC155" s="98" t="e">
        <f>BZ155+(CA155*48)+(CB155*48)</f>
        <v>#VALUE!</v>
      </c>
      <c r="CD155" s="100"/>
      <c r="CE155" s="18"/>
      <c r="CF155" s="18"/>
      <c r="CG155" s="98">
        <f>CD155+(CE155*48)+(CF155*48)</f>
        <v>0</v>
      </c>
      <c r="CH155" s="242">
        <v>0</v>
      </c>
      <c r="CI155" s="42">
        <v>340</v>
      </c>
      <c r="CJ155" s="14">
        <f>(CI155*0.0695)+(SUM((CI155+(CI155*0.0695))*0.00653))</f>
        <v>26.004503900000003</v>
      </c>
      <c r="CK155" s="98">
        <f>CH155+(CI155*48)+(CJ155*48)</f>
        <v>17568.2161872</v>
      </c>
      <c r="CL155" s="100"/>
      <c r="CM155" s="18"/>
      <c r="CN155" s="18"/>
      <c r="CO155" s="98">
        <f>CL155+(CM155*48)+(CN155*48)</f>
        <v>0</v>
      </c>
      <c r="CP155" s="100"/>
      <c r="CQ155" s="18"/>
      <c r="CR155" s="18"/>
      <c r="CS155" s="98">
        <f>CP155+(CQ155*48)+(CR155*48)</f>
        <v>0</v>
      </c>
      <c r="CT155" s="100"/>
      <c r="CU155" s="18"/>
      <c r="CV155" s="18"/>
      <c r="CW155" s="98">
        <f>CT155+(CU155*48)+(CV155*48)</f>
        <v>0</v>
      </c>
      <c r="CX155" s="419" t="s">
        <v>313</v>
      </c>
      <c r="CY155" s="396" t="s">
        <v>313</v>
      </c>
      <c r="CZ155" s="396" t="s">
        <v>313</v>
      </c>
      <c r="DA155" s="403" t="e">
        <f>CX155+(CY155*48)+(CZ155*48)</f>
        <v>#VALUE!</v>
      </c>
      <c r="DB155" s="100"/>
      <c r="DC155" s="18"/>
      <c r="DD155" s="18"/>
      <c r="DE155" s="98">
        <f>DB155+(DC155*48)+(DD155*48)</f>
        <v>0</v>
      </c>
      <c r="DF155" s="100"/>
      <c r="DG155" s="18"/>
      <c r="DH155" s="18"/>
      <c r="DI155" s="98">
        <f>DF155+(DG155*48)+(DH155*48)</f>
        <v>0</v>
      </c>
      <c r="DJ155" s="242">
        <v>0</v>
      </c>
      <c r="DK155" s="42">
        <v>340</v>
      </c>
      <c r="DL155" s="14">
        <f>(DK155*0.0695)+(SUM((DK155+(DK155*0.0695))*0.00653))</f>
        <v>26.004503900000003</v>
      </c>
      <c r="DM155" s="98">
        <f>DJ155+(DK155*48)+(DL155*48)</f>
        <v>17568.2161872</v>
      </c>
      <c r="DN155" s="19"/>
      <c r="DO155" s="20"/>
      <c r="DP155" s="20"/>
      <c r="DQ155" s="98">
        <f>DN155+(DO155*48)+(DP155*48)</f>
        <v>0</v>
      </c>
      <c r="DR155" s="242" t="s">
        <v>313</v>
      </c>
      <c r="DS155" s="42" t="s">
        <v>313</v>
      </c>
      <c r="DT155" s="42" t="s">
        <v>313</v>
      </c>
      <c r="DU155" s="98" t="e">
        <f>DR155+(DS155*48)+(DT155*48)</f>
        <v>#VALUE!</v>
      </c>
      <c r="DV155" s="19"/>
      <c r="DW155" s="20"/>
      <c r="DX155" s="20"/>
      <c r="DY155" s="98">
        <f>DV155+(DW155*48)+(DX155*48)</f>
        <v>0</v>
      </c>
      <c r="DZ155" s="245" t="s">
        <v>313</v>
      </c>
      <c r="EA155" s="245" t="s">
        <v>313</v>
      </c>
      <c r="EB155" s="245" t="s">
        <v>313</v>
      </c>
      <c r="EC155" s="98" t="e">
        <f>DZ155+(EA155*48)+(EB155*48)</f>
        <v>#VALUE!</v>
      </c>
      <c r="ED155" s="100"/>
      <c r="EE155" s="18"/>
      <c r="EF155" s="18"/>
      <c r="EG155" s="98">
        <f>ED155+(EE155*48)+(EF155*48)</f>
        <v>0</v>
      </c>
    </row>
    <row r="156" spans="1:137" ht="14.4" thickBot="1" x14ac:dyDescent="0.35">
      <c r="A156" s="476"/>
      <c r="B156" s="432"/>
      <c r="C156" s="479"/>
      <c r="D156" s="197"/>
      <c r="E156" s="198"/>
      <c r="F156" s="277"/>
      <c r="G156" s="278"/>
      <c r="H156" s="277"/>
      <c r="I156" s="278"/>
      <c r="J156" s="277"/>
      <c r="K156" s="278"/>
      <c r="L156" s="277"/>
      <c r="M156" s="278"/>
      <c r="N156" s="277"/>
      <c r="O156" s="278"/>
      <c r="P156" s="277"/>
      <c r="Q156" s="278"/>
      <c r="R156" s="277"/>
      <c r="S156" s="278"/>
      <c r="T156" s="277"/>
      <c r="U156" s="278"/>
      <c r="V156" s="80"/>
      <c r="W156" s="79"/>
      <c r="X156" s="79"/>
      <c r="Y156" s="101"/>
      <c r="Z156" s="80"/>
      <c r="AA156" s="79"/>
      <c r="AB156" s="79"/>
      <c r="AC156" s="253" t="s">
        <v>313</v>
      </c>
      <c r="AD156" s="80"/>
      <c r="AE156" s="79"/>
      <c r="AF156" s="79"/>
      <c r="AG156" s="101"/>
      <c r="AH156" s="80"/>
      <c r="AI156" s="79"/>
      <c r="AJ156" s="79"/>
      <c r="AK156" s="101"/>
      <c r="AL156" s="80"/>
      <c r="AM156" s="79"/>
      <c r="AN156" s="79"/>
      <c r="AO156" s="314">
        <f>SUM(AO151+AO152+AO153+AO154+AO155)</f>
        <v>67172.591304000001</v>
      </c>
      <c r="AP156" s="80"/>
      <c r="AQ156" s="79"/>
      <c r="AR156" s="79"/>
      <c r="AS156" s="106"/>
      <c r="AT156" s="80"/>
      <c r="AU156" s="79"/>
      <c r="AV156" s="79"/>
      <c r="AW156" s="253" t="s">
        <v>313</v>
      </c>
      <c r="AX156" s="80"/>
      <c r="AY156" s="79"/>
      <c r="AZ156" s="79"/>
      <c r="BA156" s="106"/>
      <c r="BB156" s="80"/>
      <c r="BC156" s="79"/>
      <c r="BD156" s="79"/>
      <c r="BE156" s="314">
        <f>SUM(BE151+BE152+BE153+BE154+BE155)</f>
        <v>67172.591304000001</v>
      </c>
      <c r="BF156" s="11"/>
      <c r="BG156" s="12"/>
      <c r="BH156" s="12"/>
      <c r="BI156" s="106"/>
      <c r="BJ156" s="11"/>
      <c r="BK156" s="12"/>
      <c r="BL156" s="12"/>
      <c r="BM156" s="253" t="s">
        <v>313</v>
      </c>
      <c r="BN156" s="11"/>
      <c r="BO156" s="12"/>
      <c r="BP156" s="12"/>
      <c r="BQ156" s="106"/>
      <c r="BR156" s="11"/>
      <c r="BS156" s="12"/>
      <c r="BT156" s="12"/>
      <c r="BU156" s="314">
        <f>SUM(BU151+BU152+BU153+BU154+BU155)</f>
        <v>67172.591304000001</v>
      </c>
      <c r="BV156" s="11"/>
      <c r="BW156" s="12"/>
      <c r="BX156" s="12"/>
      <c r="BY156" s="101">
        <f>SUM(BY151+BY152+BY153+BY154+BY155)</f>
        <v>156037.60999999999</v>
      </c>
      <c r="BZ156" s="11"/>
      <c r="CA156" s="12"/>
      <c r="CB156" s="12"/>
      <c r="CC156" s="253" t="s">
        <v>313</v>
      </c>
      <c r="CD156" s="11"/>
      <c r="CE156" s="12"/>
      <c r="CF156" s="12"/>
      <c r="CG156" s="106"/>
      <c r="CH156" s="11"/>
      <c r="CI156" s="12"/>
      <c r="CJ156" s="12"/>
      <c r="CK156" s="314">
        <f>SUM(CK151+CK152+CK153+CK154+CK155)</f>
        <v>67172.591304000001</v>
      </c>
      <c r="CL156" s="11"/>
      <c r="CM156" s="12"/>
      <c r="CN156" s="12"/>
      <c r="CO156" s="106"/>
      <c r="CP156" s="11"/>
      <c r="CQ156" s="12"/>
      <c r="CR156" s="12"/>
      <c r="CS156" s="106"/>
      <c r="CT156" s="11"/>
      <c r="CU156" s="12"/>
      <c r="CV156" s="12"/>
      <c r="CW156" s="107"/>
      <c r="CX156" s="423"/>
      <c r="CY156" s="424"/>
      <c r="CZ156" s="424"/>
      <c r="DA156" s="253" t="s">
        <v>313</v>
      </c>
      <c r="DB156" s="11"/>
      <c r="DC156" s="12"/>
      <c r="DD156" s="12"/>
      <c r="DE156" s="106"/>
      <c r="DF156" s="11"/>
      <c r="DG156" s="12"/>
      <c r="DH156" s="12"/>
      <c r="DI156" s="106"/>
      <c r="DJ156" s="11"/>
      <c r="DK156" s="12"/>
      <c r="DL156" s="12"/>
      <c r="DM156" s="314">
        <f>SUM(DM151+DM152+DM153+DM154+DM155)</f>
        <v>67172.591304000001</v>
      </c>
      <c r="DN156" s="109"/>
      <c r="DO156" s="110"/>
      <c r="DP156" s="110"/>
      <c r="DQ156" s="101"/>
      <c r="DR156" s="109"/>
      <c r="DS156" s="110"/>
      <c r="DT156" s="110"/>
      <c r="DU156" s="253" t="s">
        <v>313</v>
      </c>
      <c r="DV156" s="109"/>
      <c r="DW156" s="110"/>
      <c r="DX156" s="110"/>
      <c r="DY156" s="106"/>
      <c r="DZ156" s="109"/>
      <c r="EA156" s="110"/>
      <c r="EB156" s="110"/>
      <c r="EC156" s="253" t="s">
        <v>313</v>
      </c>
      <c r="ED156" s="11"/>
      <c r="EE156" s="12"/>
      <c r="EF156" s="12"/>
      <c r="EG156" s="106"/>
    </row>
    <row r="157" spans="1:137" ht="14.4" customHeight="1" x14ac:dyDescent="0.3">
      <c r="A157" s="474">
        <f t="shared" ref="A157" si="108">A150+1</f>
        <v>21</v>
      </c>
      <c r="B157" s="433">
        <v>138430</v>
      </c>
      <c r="C157" s="477">
        <v>4</v>
      </c>
      <c r="D157" s="117" t="s">
        <v>163</v>
      </c>
      <c r="E157" s="24"/>
      <c r="F157" s="276"/>
      <c r="G157" s="116"/>
      <c r="H157" s="276"/>
      <c r="I157" s="116"/>
      <c r="J157" s="276"/>
      <c r="K157" s="116"/>
      <c r="L157" s="276"/>
      <c r="M157" s="116"/>
      <c r="N157" s="276"/>
      <c r="O157" s="116"/>
      <c r="P157" s="276"/>
      <c r="Q157" s="116"/>
      <c r="R157" s="276"/>
      <c r="S157" s="116"/>
      <c r="T157" s="276"/>
      <c r="U157" s="116"/>
      <c r="V157" s="8"/>
      <c r="W157" s="9"/>
      <c r="X157" s="9"/>
      <c r="Y157" s="10"/>
      <c r="Z157" s="8"/>
      <c r="AA157" s="9"/>
      <c r="AB157" s="9"/>
      <c r="AC157" s="10"/>
      <c r="AD157" s="8"/>
      <c r="AE157" s="9"/>
      <c r="AF157" s="9"/>
      <c r="AG157" s="10"/>
      <c r="AH157" s="468" t="s">
        <v>317</v>
      </c>
      <c r="AI157" s="469"/>
      <c r="AJ157" s="469"/>
      <c r="AK157" s="470"/>
      <c r="AL157" s="8"/>
      <c r="AM157" s="9"/>
      <c r="AN157" s="9"/>
      <c r="AO157" s="10"/>
      <c r="AP157" s="8"/>
      <c r="AQ157" s="9"/>
      <c r="AR157" s="9"/>
      <c r="AS157" s="10"/>
      <c r="AT157" s="8"/>
      <c r="AU157" s="9"/>
      <c r="AV157" s="9"/>
      <c r="AW157" s="10"/>
      <c r="AX157" s="8"/>
      <c r="AY157" s="9"/>
      <c r="AZ157" s="9"/>
      <c r="BA157" s="10"/>
      <c r="BB157" s="8"/>
      <c r="BC157" s="9"/>
      <c r="BD157" s="9"/>
      <c r="BE157" s="10"/>
      <c r="BF157" s="8"/>
      <c r="BG157" s="9"/>
      <c r="BH157" s="9"/>
      <c r="BI157" s="10"/>
      <c r="BJ157" s="8"/>
      <c r="BK157" s="9"/>
      <c r="BL157" s="9"/>
      <c r="BM157" s="10"/>
      <c r="BN157" s="8"/>
      <c r="BO157" s="9"/>
      <c r="BP157" s="9"/>
      <c r="BQ157" s="10"/>
      <c r="BR157" s="8"/>
      <c r="BS157" s="9"/>
      <c r="BT157" s="9"/>
      <c r="BU157" s="10"/>
      <c r="BV157" s="8"/>
      <c r="BW157" s="9"/>
      <c r="BX157" s="9"/>
      <c r="BY157" s="10"/>
      <c r="BZ157" s="8"/>
      <c r="CA157" s="9"/>
      <c r="CB157" s="9"/>
      <c r="CC157" s="10"/>
      <c r="CD157" s="8"/>
      <c r="CE157" s="9"/>
      <c r="CF157" s="9"/>
      <c r="CG157" s="10"/>
      <c r="CH157" s="8"/>
      <c r="CI157" s="9"/>
      <c r="CJ157" s="9"/>
      <c r="CK157" s="10"/>
      <c r="CL157" s="8"/>
      <c r="CM157" s="9"/>
      <c r="CN157" s="9"/>
      <c r="CO157" s="10"/>
      <c r="CP157" s="8"/>
      <c r="CQ157" s="9"/>
      <c r="CR157" s="9"/>
      <c r="CS157" s="10"/>
      <c r="CT157" s="8"/>
      <c r="CU157" s="9"/>
      <c r="CV157" s="9"/>
      <c r="CW157" s="9"/>
      <c r="CX157" s="386"/>
      <c r="CY157" s="387"/>
      <c r="CZ157" s="387"/>
      <c r="DA157" s="388"/>
      <c r="DB157" s="8"/>
      <c r="DC157" s="9"/>
      <c r="DD157" s="9"/>
      <c r="DE157" s="10"/>
      <c r="DF157" s="8"/>
      <c r="DG157" s="9"/>
      <c r="DH157" s="9"/>
      <c r="DI157" s="10"/>
      <c r="DJ157" s="8"/>
      <c r="DK157" s="9"/>
      <c r="DL157" s="9"/>
      <c r="DM157" s="10"/>
      <c r="DN157" s="8"/>
      <c r="DO157" s="9"/>
      <c r="DP157" s="9"/>
      <c r="DQ157" s="10"/>
      <c r="DR157" s="8"/>
      <c r="DS157" s="9"/>
      <c r="DT157" s="9"/>
      <c r="DU157" s="10"/>
      <c r="DV157" s="8"/>
      <c r="DW157" s="9"/>
      <c r="DX157" s="9"/>
      <c r="DY157" s="10"/>
      <c r="DZ157" s="8"/>
      <c r="EA157" s="9"/>
      <c r="EB157" s="9"/>
      <c r="EC157" s="10"/>
      <c r="ED157" s="8"/>
      <c r="EE157" s="9"/>
      <c r="EF157" s="9"/>
      <c r="EG157" s="10"/>
    </row>
    <row r="158" spans="1:137" x14ac:dyDescent="0.3">
      <c r="A158" s="475"/>
      <c r="B158" s="434"/>
      <c r="C158" s="478"/>
      <c r="D158" s="108" t="s">
        <v>164</v>
      </c>
      <c r="E158" s="30" t="s">
        <v>78</v>
      </c>
      <c r="F158" s="438" t="s">
        <v>38</v>
      </c>
      <c r="G158" s="440" t="s">
        <v>101</v>
      </c>
      <c r="H158" s="438" t="s">
        <v>38</v>
      </c>
      <c r="I158" s="440" t="s">
        <v>101</v>
      </c>
      <c r="J158" s="438" t="s">
        <v>322</v>
      </c>
      <c r="K158" s="440" t="s">
        <v>325</v>
      </c>
      <c r="L158" s="438" t="s">
        <v>38</v>
      </c>
      <c r="M158" s="440" t="s">
        <v>101</v>
      </c>
      <c r="N158" s="438" t="s">
        <v>38</v>
      </c>
      <c r="O158" s="440" t="s">
        <v>101</v>
      </c>
      <c r="P158" s="438" t="s">
        <v>38</v>
      </c>
      <c r="Q158" s="440" t="s">
        <v>101</v>
      </c>
      <c r="R158" s="438" t="s">
        <v>324</v>
      </c>
      <c r="S158" s="440" t="s">
        <v>325</v>
      </c>
      <c r="T158" s="438" t="s">
        <v>322</v>
      </c>
      <c r="U158" s="440" t="s">
        <v>323</v>
      </c>
      <c r="V158" s="102"/>
      <c r="W158" s="14"/>
      <c r="X158" s="14"/>
      <c r="Y158" s="15">
        <f>V158+(W158*48)+(X158*48)</f>
        <v>0</v>
      </c>
      <c r="Z158" s="241">
        <v>22000</v>
      </c>
      <c r="AA158" s="14">
        <v>375.21</v>
      </c>
      <c r="AB158" s="14">
        <v>0</v>
      </c>
      <c r="AC158" s="15">
        <f>Z158+(AA158*48)+(AB158*48)</f>
        <v>40010.080000000002</v>
      </c>
      <c r="AD158" s="102"/>
      <c r="AE158" s="14"/>
      <c r="AF158" s="14"/>
      <c r="AG158" s="15">
        <f>AD158+(AE158*48)+(AF158*48)</f>
        <v>0</v>
      </c>
      <c r="AH158" s="102"/>
      <c r="AI158" s="14"/>
      <c r="AJ158" s="14"/>
      <c r="AK158" s="15">
        <f>AH158+(AI158*48)+(AJ158*48)</f>
        <v>0</v>
      </c>
      <c r="AL158" s="241">
        <v>0</v>
      </c>
      <c r="AM158" s="14">
        <v>175</v>
      </c>
      <c r="AN158" s="14">
        <f>(AM158*0.0695)+(SUM((AM158+(AM158*0.0695))*0.00653))</f>
        <v>13.384671125000001</v>
      </c>
      <c r="AO158" s="15">
        <f>AL158+(AM158*48)+(AN158*48)</f>
        <v>9042.4642139999996</v>
      </c>
      <c r="AP158" s="227"/>
      <c r="AQ158" s="25"/>
      <c r="AR158" s="22"/>
      <c r="AS158" s="15">
        <f>AP158+(AQ158*48)+(AR158*48)</f>
        <v>0</v>
      </c>
      <c r="AT158" s="14">
        <v>22000</v>
      </c>
      <c r="AU158" s="14">
        <v>375.21</v>
      </c>
      <c r="AV158" s="14">
        <v>0</v>
      </c>
      <c r="AW158" s="15">
        <f>AT158+(AU158*48)+(AV158*48)</f>
        <v>40010.080000000002</v>
      </c>
      <c r="AX158" s="227"/>
      <c r="AY158" s="25"/>
      <c r="AZ158" s="22"/>
      <c r="BA158" s="15">
        <f>AX158+(AY158*48)+(AZ158*48)</f>
        <v>0</v>
      </c>
      <c r="BB158" s="241">
        <v>0</v>
      </c>
      <c r="BC158" s="14">
        <v>175</v>
      </c>
      <c r="BD158" s="14">
        <f>(BC158*0.0695)+(SUM((BC158+(BC158*0.0695))*0.00653))</f>
        <v>13.384671125000001</v>
      </c>
      <c r="BE158" s="15">
        <f>BB158+(BC158*48)+(BD158*48)</f>
        <v>9042.4642139999996</v>
      </c>
      <c r="BF158" s="16"/>
      <c r="BG158" s="17"/>
      <c r="BH158" s="17"/>
      <c r="BI158" s="15">
        <f>BF158+(BG158*48)+(BH158*48)</f>
        <v>0</v>
      </c>
      <c r="BJ158" s="241" t="s">
        <v>313</v>
      </c>
      <c r="BK158" s="14" t="s">
        <v>313</v>
      </c>
      <c r="BL158" s="14" t="s">
        <v>313</v>
      </c>
      <c r="BM158" s="15" t="e">
        <f>BJ158+(BK158*48)+(BL158*48)</f>
        <v>#VALUE!</v>
      </c>
      <c r="BN158" s="16"/>
      <c r="BO158" s="17"/>
      <c r="BP158" s="17"/>
      <c r="BQ158" s="15">
        <f>BN158+(BO158*48)+(BP158*48)</f>
        <v>0</v>
      </c>
      <c r="BR158" s="241">
        <v>0</v>
      </c>
      <c r="BS158" s="14">
        <v>175</v>
      </c>
      <c r="BT158" s="14">
        <f>(BS158*0.0695)+(SUM((BS158+(BS158*0.0695))*0.00653))</f>
        <v>13.384671125000001</v>
      </c>
      <c r="BU158" s="15">
        <f>BR158+(BS158*48)+(BT158*48)</f>
        <v>9042.4642139999996</v>
      </c>
      <c r="BV158" s="166">
        <v>1838.83</v>
      </c>
      <c r="BW158" s="166">
        <v>190</v>
      </c>
      <c r="BX158" s="167">
        <f t="shared" ref="BX158:BX162" si="109">BW158*(0.06+0.0695)+7.94</f>
        <v>32.545000000000002</v>
      </c>
      <c r="BY158" s="15">
        <f>BV158+(BW158*48)+(BX158*48)</f>
        <v>12520.99</v>
      </c>
      <c r="BZ158" s="241">
        <v>22000</v>
      </c>
      <c r="CA158" s="14">
        <v>375.21</v>
      </c>
      <c r="CB158" s="14">
        <v>0</v>
      </c>
      <c r="CC158" s="15">
        <f>BZ158+(CA158*48)+(CB158*48)</f>
        <v>40010.080000000002</v>
      </c>
      <c r="CD158" s="16"/>
      <c r="CE158" s="17"/>
      <c r="CF158" s="17"/>
      <c r="CG158" s="15">
        <f>CD158+(CE158*48)+(CF158*48)</f>
        <v>0</v>
      </c>
      <c r="CH158" s="241">
        <v>0</v>
      </c>
      <c r="CI158" s="14">
        <v>175</v>
      </c>
      <c r="CJ158" s="14">
        <f>(CI158*0.0695)+(SUM((CI158+(CI158*0.0695))*0.00653))</f>
        <v>13.384671125000001</v>
      </c>
      <c r="CK158" s="15">
        <f>CH158+(CI158*48)+(CJ158*48)</f>
        <v>9042.4642139999996</v>
      </c>
      <c r="CL158" s="16"/>
      <c r="CM158" s="17"/>
      <c r="CN158" s="17"/>
      <c r="CO158" s="15">
        <f>CL158+(CM158*48)+(CN158*48)</f>
        <v>0</v>
      </c>
      <c r="CP158" s="16"/>
      <c r="CQ158" s="17"/>
      <c r="CR158" s="18"/>
      <c r="CS158" s="15">
        <f>CP158+(CQ158*48)+(CR158*48)</f>
        <v>0</v>
      </c>
      <c r="CT158" s="16"/>
      <c r="CU158" s="17"/>
      <c r="CV158" s="18"/>
      <c r="CW158" s="21">
        <f>CT158+(CU158*48)+(CV158*48)</f>
        <v>0</v>
      </c>
      <c r="CX158" s="405">
        <v>22000</v>
      </c>
      <c r="CY158" s="391">
        <v>375.21</v>
      </c>
      <c r="CZ158" s="391">
        <v>0</v>
      </c>
      <c r="DA158" s="392">
        <f>CX158+(CY158*48)+(CZ158*48)</f>
        <v>40010.080000000002</v>
      </c>
      <c r="DB158" s="16"/>
      <c r="DC158" s="17"/>
      <c r="DD158" s="18"/>
      <c r="DE158" s="15">
        <f>DB158+(DC158*48)+(DD158*48)</f>
        <v>0</v>
      </c>
      <c r="DF158" s="16"/>
      <c r="DG158" s="17"/>
      <c r="DH158" s="18"/>
      <c r="DI158" s="15">
        <f>DF158+(DG158*48)+(DH158*48)</f>
        <v>0</v>
      </c>
      <c r="DJ158" s="241">
        <v>0</v>
      </c>
      <c r="DK158" s="14">
        <v>175</v>
      </c>
      <c r="DL158" s="14">
        <f>(DK158*0.0695)+(SUM((DK158+(DK158*0.0695))*0.00653))</f>
        <v>13.384671125000001</v>
      </c>
      <c r="DM158" s="15">
        <f>DJ158+(DK158*48)+(DL158*48)</f>
        <v>9042.4642139999996</v>
      </c>
      <c r="DN158" s="19"/>
      <c r="DO158" s="20"/>
      <c r="DP158" s="20"/>
      <c r="DQ158" s="15">
        <f>DN158+(DO158*48)+(DP158*48)</f>
        <v>0</v>
      </c>
      <c r="DR158" s="241">
        <v>22000</v>
      </c>
      <c r="DS158" s="14">
        <v>375.21</v>
      </c>
      <c r="DT158" s="14">
        <v>0</v>
      </c>
      <c r="DU158" s="15">
        <f>DR158+(DS158*48)+(DT158*48)</f>
        <v>40010.080000000002</v>
      </c>
      <c r="DV158" s="19"/>
      <c r="DW158" s="20"/>
      <c r="DX158" s="20"/>
      <c r="DY158" s="15">
        <f>DV158+(DW158*48)+(DX158*48)</f>
        <v>0</v>
      </c>
      <c r="DZ158" s="245" t="s">
        <v>313</v>
      </c>
      <c r="EA158" s="245" t="s">
        <v>313</v>
      </c>
      <c r="EB158" s="245" t="s">
        <v>313</v>
      </c>
      <c r="EC158" s="15" t="e">
        <f>DZ158+(EA158*48)+(EB158*48)</f>
        <v>#VALUE!</v>
      </c>
      <c r="ED158" s="100"/>
      <c r="EE158" s="18"/>
      <c r="EF158" s="18"/>
      <c r="EG158" s="15">
        <f>ED158+(EE158*48)+(EF158*48)</f>
        <v>0</v>
      </c>
    </row>
    <row r="159" spans="1:137" x14ac:dyDescent="0.3">
      <c r="A159" s="475"/>
      <c r="B159" s="434"/>
      <c r="C159" s="478"/>
      <c r="D159" s="108" t="s">
        <v>165</v>
      </c>
      <c r="E159" s="285" t="s">
        <v>4</v>
      </c>
      <c r="F159" s="439"/>
      <c r="G159" s="441"/>
      <c r="H159" s="439"/>
      <c r="I159" s="441"/>
      <c r="J159" s="439"/>
      <c r="K159" s="441"/>
      <c r="L159" s="439"/>
      <c r="M159" s="441"/>
      <c r="N159" s="439"/>
      <c r="O159" s="441"/>
      <c r="P159" s="439"/>
      <c r="Q159" s="441"/>
      <c r="R159" s="439"/>
      <c r="S159" s="441"/>
      <c r="T159" s="439"/>
      <c r="U159" s="441"/>
      <c r="V159" s="102"/>
      <c r="W159" s="14"/>
      <c r="X159" s="14"/>
      <c r="Y159" s="15">
        <f>V159+(W159*48)+(X159*48)</f>
        <v>0</v>
      </c>
      <c r="Z159" s="241">
        <v>22000</v>
      </c>
      <c r="AA159" s="14">
        <v>476.25</v>
      </c>
      <c r="AB159" s="14">
        <v>0</v>
      </c>
      <c r="AC159" s="15">
        <f>Z159+(AA159*48)+(AB159*48)</f>
        <v>44860</v>
      </c>
      <c r="AD159" s="102"/>
      <c r="AE159" s="14"/>
      <c r="AF159" s="14"/>
      <c r="AG159" s="15">
        <f>AD159+(AE159*48)+(AF159*48)</f>
        <v>0</v>
      </c>
      <c r="AH159" s="102"/>
      <c r="AI159" s="14"/>
      <c r="AJ159" s="14"/>
      <c r="AK159" s="15">
        <f>AH159+(AI159*48)+(AJ159*48)</f>
        <v>0</v>
      </c>
      <c r="AL159" s="241">
        <v>0</v>
      </c>
      <c r="AM159" s="14">
        <v>210</v>
      </c>
      <c r="AN159" s="14">
        <f t="shared" ref="AN159:AN161" si="110">(AM159*0.0695)+(SUM((AM159+(AM159*0.0695))*0.00653))</f>
        <v>16.061605350000001</v>
      </c>
      <c r="AO159" s="15">
        <f>AL159+(AM159*48)+(AN159*48)</f>
        <v>10850.9570568</v>
      </c>
      <c r="AP159" s="227"/>
      <c r="AQ159" s="14"/>
      <c r="AR159" s="22"/>
      <c r="AS159" s="15">
        <f>AP159+(AQ159*48)+(AR159*48)</f>
        <v>0</v>
      </c>
      <c r="AT159" s="14">
        <v>22000</v>
      </c>
      <c r="AU159" s="14">
        <v>476.25</v>
      </c>
      <c r="AV159" s="14">
        <v>0</v>
      </c>
      <c r="AW159" s="15">
        <f>AT159+(AU159*48)+(AV159*48)</f>
        <v>44860</v>
      </c>
      <c r="AX159" s="227"/>
      <c r="AY159" s="14"/>
      <c r="AZ159" s="22"/>
      <c r="BA159" s="15">
        <f>AX159+(AY159*48)+(AZ159*48)</f>
        <v>0</v>
      </c>
      <c r="BB159" s="241">
        <v>0</v>
      </c>
      <c r="BC159" s="14">
        <v>210</v>
      </c>
      <c r="BD159" s="14">
        <f t="shared" ref="BD159:BD161" si="111">(BC159*0.0695)+(SUM((BC159+(BC159*0.0695))*0.00653))</f>
        <v>16.061605350000001</v>
      </c>
      <c r="BE159" s="15">
        <f>BB159+(BC159*48)+(BD159*48)</f>
        <v>10850.9570568</v>
      </c>
      <c r="BF159" s="16"/>
      <c r="BG159" s="17"/>
      <c r="BH159" s="17"/>
      <c r="BI159" s="15">
        <f>BF159+(BG159*48)+(BH159*48)</f>
        <v>0</v>
      </c>
      <c r="BJ159" s="241" t="s">
        <v>313</v>
      </c>
      <c r="BK159" s="14" t="s">
        <v>313</v>
      </c>
      <c r="BL159" s="14" t="s">
        <v>313</v>
      </c>
      <c r="BM159" s="15" t="e">
        <f>BJ159+(BK159*48)+(BL159*48)</f>
        <v>#VALUE!</v>
      </c>
      <c r="BN159" s="16"/>
      <c r="BO159" s="17"/>
      <c r="BP159" s="17"/>
      <c r="BQ159" s="15">
        <f>BN159+(BO159*48)+(BP159*48)</f>
        <v>0</v>
      </c>
      <c r="BR159" s="241">
        <v>0</v>
      </c>
      <c r="BS159" s="14">
        <v>210</v>
      </c>
      <c r="BT159" s="14">
        <f t="shared" ref="BT159:BT161" si="112">(BS159*0.0695)+(SUM((BS159+(BS159*0.0695))*0.00653))</f>
        <v>16.061605350000001</v>
      </c>
      <c r="BU159" s="15">
        <f>BR159+(BS159*48)+(BT159*48)</f>
        <v>10850.9570568</v>
      </c>
      <c r="BV159" s="166">
        <v>1838.83</v>
      </c>
      <c r="BW159" s="166">
        <v>300</v>
      </c>
      <c r="BX159" s="167">
        <f t="shared" si="109"/>
        <v>46.79</v>
      </c>
      <c r="BY159" s="15">
        <f>BV159+(BW159*48)+(BX159*48)</f>
        <v>18484.75</v>
      </c>
      <c r="BZ159" s="241">
        <v>22000</v>
      </c>
      <c r="CA159" s="14">
        <v>476.25</v>
      </c>
      <c r="CB159" s="14">
        <v>0</v>
      </c>
      <c r="CC159" s="15">
        <f>BZ159+(CA159*48)+(CB159*48)</f>
        <v>44860</v>
      </c>
      <c r="CD159" s="16"/>
      <c r="CE159" s="17"/>
      <c r="CF159" s="17"/>
      <c r="CG159" s="15">
        <f>CD159+(CE159*48)+(CF159*48)</f>
        <v>0</v>
      </c>
      <c r="CH159" s="241">
        <v>0</v>
      </c>
      <c r="CI159" s="14">
        <v>210</v>
      </c>
      <c r="CJ159" s="14">
        <f t="shared" ref="CJ159:CJ161" si="113">(CI159*0.0695)+(SUM((CI159+(CI159*0.0695))*0.00653))</f>
        <v>16.061605350000001</v>
      </c>
      <c r="CK159" s="15">
        <f>CH159+(CI159*48)+(CJ159*48)</f>
        <v>10850.9570568</v>
      </c>
      <c r="CL159" s="16"/>
      <c r="CM159" s="17"/>
      <c r="CN159" s="17"/>
      <c r="CO159" s="15">
        <f>CL159+(CM159*48)+(CN159*48)</f>
        <v>0</v>
      </c>
      <c r="CP159" s="16"/>
      <c r="CQ159" s="17"/>
      <c r="CR159" s="18"/>
      <c r="CS159" s="15">
        <f>CP159+(CQ159*48)+(CR159*48)</f>
        <v>0</v>
      </c>
      <c r="CT159" s="16"/>
      <c r="CU159" s="17"/>
      <c r="CV159" s="18"/>
      <c r="CW159" s="21">
        <f>CT159+(CU159*48)+(CV159*48)</f>
        <v>0</v>
      </c>
      <c r="CX159" s="405">
        <v>22000</v>
      </c>
      <c r="CY159" s="391">
        <v>476.25</v>
      </c>
      <c r="CZ159" s="391">
        <v>0</v>
      </c>
      <c r="DA159" s="392">
        <f>CX159+(CY159*48)+(CZ159*48)</f>
        <v>44860</v>
      </c>
      <c r="DB159" s="16"/>
      <c r="DC159" s="17"/>
      <c r="DD159" s="18"/>
      <c r="DE159" s="15">
        <f>DB159+(DC159*48)+(DD159*48)</f>
        <v>0</v>
      </c>
      <c r="DF159" s="16"/>
      <c r="DG159" s="17"/>
      <c r="DH159" s="18"/>
      <c r="DI159" s="15">
        <f>DF159+(DG159*48)+(DH159*48)</f>
        <v>0</v>
      </c>
      <c r="DJ159" s="241">
        <v>0</v>
      </c>
      <c r="DK159" s="14">
        <v>210</v>
      </c>
      <c r="DL159" s="14">
        <f t="shared" ref="DL159:DL161" si="114">(DK159*0.0695)+(SUM((DK159+(DK159*0.0695))*0.00653))</f>
        <v>16.061605350000001</v>
      </c>
      <c r="DM159" s="15">
        <f>DJ159+(DK159*48)+(DL159*48)</f>
        <v>10850.9570568</v>
      </c>
      <c r="DN159" s="19"/>
      <c r="DO159" s="20"/>
      <c r="DP159" s="20"/>
      <c r="DQ159" s="15">
        <f>DN159+(DO159*48)+(DP159*48)</f>
        <v>0</v>
      </c>
      <c r="DR159" s="241">
        <v>22000</v>
      </c>
      <c r="DS159" s="14">
        <v>476.25</v>
      </c>
      <c r="DT159" s="14">
        <v>0</v>
      </c>
      <c r="DU159" s="15">
        <f>DR159+(DS159*48)+(DT159*48)</f>
        <v>44860</v>
      </c>
      <c r="DV159" s="19"/>
      <c r="DW159" s="20"/>
      <c r="DX159" s="20"/>
      <c r="DY159" s="15">
        <f>DV159+(DW159*48)+(DX159*48)</f>
        <v>0</v>
      </c>
      <c r="DZ159" s="245" t="s">
        <v>313</v>
      </c>
      <c r="EA159" s="245" t="s">
        <v>313</v>
      </c>
      <c r="EB159" s="245" t="s">
        <v>313</v>
      </c>
      <c r="EC159" s="15" t="e">
        <f>DZ159+(EA159*48)+(EB159*48)</f>
        <v>#VALUE!</v>
      </c>
      <c r="ED159" s="100"/>
      <c r="EE159" s="18"/>
      <c r="EF159" s="18"/>
      <c r="EG159" s="15">
        <f>ED159+(EE159*48)+(EF159*48)</f>
        <v>0</v>
      </c>
    </row>
    <row r="160" spans="1:137" x14ac:dyDescent="0.3">
      <c r="A160" s="475"/>
      <c r="B160" s="434"/>
      <c r="C160" s="478"/>
      <c r="D160" s="108" t="s">
        <v>166</v>
      </c>
      <c r="E160" s="285" t="s">
        <v>5</v>
      </c>
      <c r="F160" s="439"/>
      <c r="G160" s="441"/>
      <c r="H160" s="439"/>
      <c r="I160" s="441"/>
      <c r="J160" s="439"/>
      <c r="K160" s="441"/>
      <c r="L160" s="439"/>
      <c r="M160" s="441"/>
      <c r="N160" s="439"/>
      <c r="O160" s="441"/>
      <c r="P160" s="439"/>
      <c r="Q160" s="441"/>
      <c r="R160" s="439"/>
      <c r="S160" s="441"/>
      <c r="T160" s="439"/>
      <c r="U160" s="441"/>
      <c r="V160" s="102"/>
      <c r="W160" s="14"/>
      <c r="X160" s="14"/>
      <c r="Y160" s="15">
        <f>V160+(W160*48)+(X160*48)</f>
        <v>0</v>
      </c>
      <c r="Z160" s="241">
        <v>22000</v>
      </c>
      <c r="AA160" s="14">
        <v>512.04999999999995</v>
      </c>
      <c r="AB160" s="14">
        <v>0</v>
      </c>
      <c r="AC160" s="15">
        <f>Z160+(AA160*48)+(AB160*48)</f>
        <v>46578.399999999994</v>
      </c>
      <c r="AD160" s="102"/>
      <c r="AE160" s="14"/>
      <c r="AF160" s="14"/>
      <c r="AG160" s="15">
        <f>AD160+(AE160*48)+(AF160*48)</f>
        <v>0</v>
      </c>
      <c r="AH160" s="102"/>
      <c r="AI160" s="14"/>
      <c r="AJ160" s="14"/>
      <c r="AK160" s="15">
        <f>AH160+(AI160*48)+(AJ160*48)</f>
        <v>0</v>
      </c>
      <c r="AL160" s="241">
        <v>0</v>
      </c>
      <c r="AM160" s="14">
        <v>260</v>
      </c>
      <c r="AN160" s="14">
        <f t="shared" si="110"/>
        <v>19.885797100000001</v>
      </c>
      <c r="AO160" s="15">
        <f>AL160+(AM160*48)+(AN160*48)</f>
        <v>13434.5182608</v>
      </c>
      <c r="AP160" s="227"/>
      <c r="AQ160" s="14"/>
      <c r="AR160" s="22"/>
      <c r="AS160" s="15">
        <f>AP160+(AQ160*48)+(AR160*48)</f>
        <v>0</v>
      </c>
      <c r="AT160" s="14">
        <v>22000</v>
      </c>
      <c r="AU160" s="14">
        <v>512.04999999999995</v>
      </c>
      <c r="AV160" s="14">
        <v>0</v>
      </c>
      <c r="AW160" s="15">
        <f>AT160+(AU160*48)+(AV160*48)</f>
        <v>46578.399999999994</v>
      </c>
      <c r="AX160" s="227"/>
      <c r="AY160" s="14"/>
      <c r="AZ160" s="22"/>
      <c r="BA160" s="15">
        <f>AX160+(AY160*48)+(AZ160*48)</f>
        <v>0</v>
      </c>
      <c r="BB160" s="241">
        <v>0</v>
      </c>
      <c r="BC160" s="14">
        <v>260</v>
      </c>
      <c r="BD160" s="14">
        <f t="shared" si="111"/>
        <v>19.885797100000001</v>
      </c>
      <c r="BE160" s="15">
        <f>BB160+(BC160*48)+(BD160*48)</f>
        <v>13434.5182608</v>
      </c>
      <c r="BF160" s="16"/>
      <c r="BG160" s="17"/>
      <c r="BH160" s="17"/>
      <c r="BI160" s="15">
        <f>BF160+(BG160*48)+(BH160*48)</f>
        <v>0</v>
      </c>
      <c r="BJ160" s="241" t="s">
        <v>313</v>
      </c>
      <c r="BK160" s="14" t="s">
        <v>313</v>
      </c>
      <c r="BL160" s="14" t="s">
        <v>313</v>
      </c>
      <c r="BM160" s="15" t="e">
        <f>BJ160+(BK160*48)+(BL160*48)</f>
        <v>#VALUE!</v>
      </c>
      <c r="BN160" s="16"/>
      <c r="BO160" s="17"/>
      <c r="BP160" s="17"/>
      <c r="BQ160" s="15">
        <f>BN160+(BO160*48)+(BP160*48)</f>
        <v>0</v>
      </c>
      <c r="BR160" s="241">
        <v>0</v>
      </c>
      <c r="BS160" s="14">
        <v>260</v>
      </c>
      <c r="BT160" s="14">
        <f t="shared" si="112"/>
        <v>19.885797100000001</v>
      </c>
      <c r="BU160" s="15">
        <f>BR160+(BS160*48)+(BT160*48)</f>
        <v>13434.5182608</v>
      </c>
      <c r="BV160" s="166">
        <v>1838.83</v>
      </c>
      <c r="BW160" s="166">
        <v>320</v>
      </c>
      <c r="BX160" s="167">
        <f t="shared" si="109"/>
        <v>49.379999999999995</v>
      </c>
      <c r="BY160" s="15">
        <f>BV160+(BW160*48)+(BX160*48)</f>
        <v>19569.07</v>
      </c>
      <c r="BZ160" s="241">
        <v>22000</v>
      </c>
      <c r="CA160" s="14">
        <v>512.04999999999995</v>
      </c>
      <c r="CB160" s="14">
        <v>0</v>
      </c>
      <c r="CC160" s="15">
        <f>BZ160+(CA160*48)+(CB160*48)</f>
        <v>46578.399999999994</v>
      </c>
      <c r="CD160" s="16"/>
      <c r="CE160" s="17"/>
      <c r="CF160" s="17"/>
      <c r="CG160" s="15">
        <f>CD160+(CE160*48)+(CF160*48)</f>
        <v>0</v>
      </c>
      <c r="CH160" s="241">
        <v>0</v>
      </c>
      <c r="CI160" s="14">
        <v>260</v>
      </c>
      <c r="CJ160" s="14">
        <f t="shared" si="113"/>
        <v>19.885797100000001</v>
      </c>
      <c r="CK160" s="15">
        <f>CH160+(CI160*48)+(CJ160*48)</f>
        <v>13434.5182608</v>
      </c>
      <c r="CL160" s="16"/>
      <c r="CM160" s="17"/>
      <c r="CN160" s="17"/>
      <c r="CO160" s="15">
        <f>CL160+(CM160*48)+(CN160*48)</f>
        <v>0</v>
      </c>
      <c r="CP160" s="16"/>
      <c r="CQ160" s="17"/>
      <c r="CR160" s="18"/>
      <c r="CS160" s="15">
        <f>CP160+(CQ160*48)+(CR160*48)</f>
        <v>0</v>
      </c>
      <c r="CT160" s="16"/>
      <c r="CU160" s="17"/>
      <c r="CV160" s="18"/>
      <c r="CW160" s="21">
        <f>CT160+(CU160*48)+(CV160*48)</f>
        <v>0</v>
      </c>
      <c r="CX160" s="405">
        <v>22000</v>
      </c>
      <c r="CY160" s="391">
        <v>512.04999999999995</v>
      </c>
      <c r="CZ160" s="391">
        <v>0</v>
      </c>
      <c r="DA160" s="392">
        <f>CX160+(CY160*48)+(CZ160*48)</f>
        <v>46578.399999999994</v>
      </c>
      <c r="DB160" s="16"/>
      <c r="DC160" s="17"/>
      <c r="DD160" s="18"/>
      <c r="DE160" s="15">
        <f>DB160+(DC160*48)+(DD160*48)</f>
        <v>0</v>
      </c>
      <c r="DF160" s="16"/>
      <c r="DG160" s="17"/>
      <c r="DH160" s="18"/>
      <c r="DI160" s="15">
        <f>DF160+(DG160*48)+(DH160*48)</f>
        <v>0</v>
      </c>
      <c r="DJ160" s="241">
        <v>0</v>
      </c>
      <c r="DK160" s="14">
        <v>260</v>
      </c>
      <c r="DL160" s="14">
        <f t="shared" si="114"/>
        <v>19.885797100000001</v>
      </c>
      <c r="DM160" s="15">
        <f>DJ160+(DK160*48)+(DL160*48)</f>
        <v>13434.5182608</v>
      </c>
      <c r="DN160" s="19"/>
      <c r="DO160" s="20"/>
      <c r="DP160" s="20"/>
      <c r="DQ160" s="15">
        <f>DN160+(DO160*48)+(DP160*48)</f>
        <v>0</v>
      </c>
      <c r="DR160" s="241">
        <v>22000</v>
      </c>
      <c r="DS160" s="14">
        <v>512.04999999999995</v>
      </c>
      <c r="DT160" s="14">
        <v>0</v>
      </c>
      <c r="DU160" s="15">
        <f>DR160+(DS160*48)+(DT160*48)</f>
        <v>46578.399999999994</v>
      </c>
      <c r="DV160" s="19"/>
      <c r="DW160" s="20"/>
      <c r="DX160" s="20"/>
      <c r="DY160" s="15">
        <f>DV160+(DW160*48)+(DX160*48)</f>
        <v>0</v>
      </c>
      <c r="DZ160" s="245" t="s">
        <v>313</v>
      </c>
      <c r="EA160" s="245" t="s">
        <v>313</v>
      </c>
      <c r="EB160" s="245" t="s">
        <v>313</v>
      </c>
      <c r="EC160" s="15" t="e">
        <f>DZ160+(EA160*48)+(EB160*48)</f>
        <v>#VALUE!</v>
      </c>
      <c r="ED160" s="100"/>
      <c r="EE160" s="18"/>
      <c r="EF160" s="18"/>
      <c r="EG160" s="15">
        <f>ED160+(EE160*48)+(EF160*48)</f>
        <v>0</v>
      </c>
    </row>
    <row r="161" spans="1:137" x14ac:dyDescent="0.3">
      <c r="A161" s="475"/>
      <c r="B161" s="434"/>
      <c r="C161" s="478"/>
      <c r="D161" s="108" t="s">
        <v>167</v>
      </c>
      <c r="E161" s="285" t="s">
        <v>6</v>
      </c>
      <c r="F161" s="439"/>
      <c r="G161" s="441"/>
      <c r="H161" s="439"/>
      <c r="I161" s="441"/>
      <c r="J161" s="439"/>
      <c r="K161" s="441"/>
      <c r="L161" s="439"/>
      <c r="M161" s="441"/>
      <c r="N161" s="439"/>
      <c r="O161" s="441"/>
      <c r="P161" s="439"/>
      <c r="Q161" s="441"/>
      <c r="R161" s="439"/>
      <c r="S161" s="441"/>
      <c r="T161" s="439"/>
      <c r="U161" s="441"/>
      <c r="V161" s="102"/>
      <c r="W161" s="14"/>
      <c r="X161" s="14"/>
      <c r="Y161" s="15">
        <f>V161+(W161*48)+(X161*48)</f>
        <v>0</v>
      </c>
      <c r="Z161" s="241">
        <v>19500</v>
      </c>
      <c r="AA161" s="14">
        <v>542.85</v>
      </c>
      <c r="AB161" s="14">
        <v>0</v>
      </c>
      <c r="AC161" s="15">
        <f>Z161+(AA161*48)+(AB161*48)</f>
        <v>45556.800000000003</v>
      </c>
      <c r="AD161" s="102"/>
      <c r="AE161" s="14"/>
      <c r="AF161" s="14"/>
      <c r="AG161" s="15">
        <f>AD161+(AE161*48)+(AF161*48)</f>
        <v>0</v>
      </c>
      <c r="AH161" s="102"/>
      <c r="AI161" s="14"/>
      <c r="AJ161" s="14"/>
      <c r="AK161" s="15">
        <f>AH161+(AI161*48)+(AJ161*48)</f>
        <v>0</v>
      </c>
      <c r="AL161" s="241">
        <v>0</v>
      </c>
      <c r="AM161" s="14">
        <v>315</v>
      </c>
      <c r="AN161" s="14">
        <f t="shared" si="110"/>
        <v>24.092408025000001</v>
      </c>
      <c r="AO161" s="15">
        <f>AL161+(AM161*48)+(AN161*48)</f>
        <v>16276.435585200001</v>
      </c>
      <c r="AP161" s="227"/>
      <c r="AQ161" s="14"/>
      <c r="AR161" s="22"/>
      <c r="AS161" s="15">
        <f>AP161+(AQ161*48)+(AR161*48)</f>
        <v>0</v>
      </c>
      <c r="AT161" s="14">
        <v>19500</v>
      </c>
      <c r="AU161" s="14">
        <v>542.85</v>
      </c>
      <c r="AV161" s="14">
        <v>0</v>
      </c>
      <c r="AW161" s="15">
        <f>AT161+(AU161*48)+(AV161*48)</f>
        <v>45556.800000000003</v>
      </c>
      <c r="AX161" s="227"/>
      <c r="AY161" s="14"/>
      <c r="AZ161" s="22"/>
      <c r="BA161" s="15">
        <f>AX161+(AY161*48)+(AZ161*48)</f>
        <v>0</v>
      </c>
      <c r="BB161" s="241">
        <v>0</v>
      </c>
      <c r="BC161" s="14">
        <v>315</v>
      </c>
      <c r="BD161" s="14">
        <f t="shared" si="111"/>
        <v>24.092408025000001</v>
      </c>
      <c r="BE161" s="15">
        <f>BB161+(BC161*48)+(BD161*48)</f>
        <v>16276.435585200001</v>
      </c>
      <c r="BF161" s="16"/>
      <c r="BG161" s="17"/>
      <c r="BH161" s="17"/>
      <c r="BI161" s="15">
        <f>BF161+(BG161*48)+(BH161*48)</f>
        <v>0</v>
      </c>
      <c r="BJ161" s="241" t="s">
        <v>313</v>
      </c>
      <c r="BK161" s="14" t="s">
        <v>313</v>
      </c>
      <c r="BL161" s="14" t="s">
        <v>313</v>
      </c>
      <c r="BM161" s="15" t="e">
        <f>BJ161+(BK161*48)+(BL161*48)</f>
        <v>#VALUE!</v>
      </c>
      <c r="BN161" s="16"/>
      <c r="BO161" s="17"/>
      <c r="BP161" s="17"/>
      <c r="BQ161" s="15">
        <f>BN161+(BO161*48)+(BP161*48)</f>
        <v>0</v>
      </c>
      <c r="BR161" s="241">
        <v>0</v>
      </c>
      <c r="BS161" s="14">
        <v>315</v>
      </c>
      <c r="BT161" s="14">
        <f t="shared" si="112"/>
        <v>24.092408025000001</v>
      </c>
      <c r="BU161" s="15">
        <f>BR161+(BS161*48)+(BT161*48)</f>
        <v>16276.435585200001</v>
      </c>
      <c r="BV161" s="166">
        <v>1838.83</v>
      </c>
      <c r="BW161" s="166">
        <v>340</v>
      </c>
      <c r="BX161" s="167">
        <f t="shared" si="109"/>
        <v>51.97</v>
      </c>
      <c r="BY161" s="15">
        <f>BV161+(BW161*48)+(BX161*48)</f>
        <v>20653.390000000003</v>
      </c>
      <c r="BZ161" s="241">
        <v>19500</v>
      </c>
      <c r="CA161" s="14">
        <v>542.85</v>
      </c>
      <c r="CB161" s="14">
        <v>0</v>
      </c>
      <c r="CC161" s="15">
        <f>BZ161+(CA161*48)+(CB161*48)</f>
        <v>45556.800000000003</v>
      </c>
      <c r="CD161" s="16"/>
      <c r="CE161" s="17"/>
      <c r="CF161" s="17"/>
      <c r="CG161" s="15">
        <f>CD161+(CE161*48)+(CF161*48)</f>
        <v>0</v>
      </c>
      <c r="CH161" s="241">
        <v>0</v>
      </c>
      <c r="CI161" s="14">
        <v>315</v>
      </c>
      <c r="CJ161" s="14">
        <f t="shared" si="113"/>
        <v>24.092408025000001</v>
      </c>
      <c r="CK161" s="15">
        <f>CH161+(CI161*48)+(CJ161*48)</f>
        <v>16276.435585200001</v>
      </c>
      <c r="CL161" s="16"/>
      <c r="CM161" s="17"/>
      <c r="CN161" s="17"/>
      <c r="CO161" s="15">
        <f>CL161+(CM161*48)+(CN161*48)</f>
        <v>0</v>
      </c>
      <c r="CP161" s="16"/>
      <c r="CQ161" s="17"/>
      <c r="CR161" s="18"/>
      <c r="CS161" s="15">
        <f>CP161+(CQ161*48)+(CR161*48)</f>
        <v>0</v>
      </c>
      <c r="CT161" s="16"/>
      <c r="CU161" s="17"/>
      <c r="CV161" s="18"/>
      <c r="CW161" s="21">
        <f>CT161+(CU161*48)+(CV161*48)</f>
        <v>0</v>
      </c>
      <c r="CX161" s="405">
        <v>19500</v>
      </c>
      <c r="CY161" s="391">
        <v>542.85</v>
      </c>
      <c r="CZ161" s="391">
        <v>0</v>
      </c>
      <c r="DA161" s="392">
        <f>CX161+(CY161*48)+(CZ161*48)</f>
        <v>45556.800000000003</v>
      </c>
      <c r="DB161" s="16"/>
      <c r="DC161" s="17"/>
      <c r="DD161" s="18"/>
      <c r="DE161" s="15">
        <f>DB161+(DC161*48)+(DD161*48)</f>
        <v>0</v>
      </c>
      <c r="DF161" s="16"/>
      <c r="DG161" s="17"/>
      <c r="DH161" s="18"/>
      <c r="DI161" s="15">
        <f>DF161+(DG161*48)+(DH161*48)</f>
        <v>0</v>
      </c>
      <c r="DJ161" s="241">
        <v>0</v>
      </c>
      <c r="DK161" s="14">
        <v>315</v>
      </c>
      <c r="DL161" s="14">
        <f t="shared" si="114"/>
        <v>24.092408025000001</v>
      </c>
      <c r="DM161" s="15">
        <f>DJ161+(DK161*48)+(DL161*48)</f>
        <v>16276.435585200001</v>
      </c>
      <c r="DN161" s="19"/>
      <c r="DO161" s="20"/>
      <c r="DP161" s="20"/>
      <c r="DQ161" s="15">
        <f>DN161+(DO161*48)+(DP161*48)</f>
        <v>0</v>
      </c>
      <c r="DR161" s="241">
        <v>19500</v>
      </c>
      <c r="DS161" s="14">
        <v>542.85</v>
      </c>
      <c r="DT161" s="14">
        <v>0</v>
      </c>
      <c r="DU161" s="15">
        <f>DR161+(DS161*48)+(DT161*48)</f>
        <v>45556.800000000003</v>
      </c>
      <c r="DV161" s="19"/>
      <c r="DW161" s="20"/>
      <c r="DX161" s="20"/>
      <c r="DY161" s="15">
        <f>DV161+(DW161*48)+(DX161*48)</f>
        <v>0</v>
      </c>
      <c r="DZ161" s="245" t="s">
        <v>313</v>
      </c>
      <c r="EA161" s="245" t="s">
        <v>313</v>
      </c>
      <c r="EB161" s="245" t="s">
        <v>313</v>
      </c>
      <c r="EC161" s="15" t="e">
        <f>DZ161+(EA161*48)+(EB161*48)</f>
        <v>#VALUE!</v>
      </c>
      <c r="ED161" s="100"/>
      <c r="EE161" s="18"/>
      <c r="EF161" s="18"/>
      <c r="EG161" s="15">
        <f>ED161+(EE161*48)+(EF161*48)</f>
        <v>0</v>
      </c>
    </row>
    <row r="162" spans="1:137" x14ac:dyDescent="0.3">
      <c r="A162" s="475"/>
      <c r="B162" s="431" t="s">
        <v>319</v>
      </c>
      <c r="C162" s="478"/>
      <c r="D162" s="196" t="s">
        <v>156</v>
      </c>
      <c r="E162" s="285" t="s">
        <v>7</v>
      </c>
      <c r="F162" s="439"/>
      <c r="G162" s="441"/>
      <c r="H162" s="439"/>
      <c r="I162" s="441"/>
      <c r="J162" s="439"/>
      <c r="K162" s="441"/>
      <c r="L162" s="439"/>
      <c r="M162" s="441"/>
      <c r="N162" s="439"/>
      <c r="O162" s="441"/>
      <c r="P162" s="439"/>
      <c r="Q162" s="441"/>
      <c r="R162" s="439"/>
      <c r="S162" s="441"/>
      <c r="T162" s="439"/>
      <c r="U162" s="441"/>
      <c r="V162" s="103"/>
      <c r="W162" s="25"/>
      <c r="X162" s="25"/>
      <c r="Y162" s="98">
        <f>V162+(W162*48)+(X162*48)</f>
        <v>0</v>
      </c>
      <c r="Z162" s="242">
        <v>19500</v>
      </c>
      <c r="AA162" s="42">
        <v>570.95000000000005</v>
      </c>
      <c r="AB162" s="42">
        <v>0</v>
      </c>
      <c r="AC162" s="98">
        <f>Z162+(AA162*48)+(AB162*48)</f>
        <v>46905.600000000006</v>
      </c>
      <c r="AD162" s="103"/>
      <c r="AE162" s="25"/>
      <c r="AF162" s="25"/>
      <c r="AG162" s="98">
        <f>AD162+(AE162*48)+(AF162*48)</f>
        <v>0</v>
      </c>
      <c r="AH162" s="103"/>
      <c r="AI162" s="25"/>
      <c r="AJ162" s="25"/>
      <c r="AK162" s="98">
        <f>AH162+(AI162*48)+(AJ162*48)</f>
        <v>0</v>
      </c>
      <c r="AL162" s="242">
        <v>0</v>
      </c>
      <c r="AM162" s="42">
        <v>340</v>
      </c>
      <c r="AN162" s="14">
        <f>(AM162*0.0695)+(SUM((AM162+(AM162*0.0695))*0.00653))</f>
        <v>26.004503900000003</v>
      </c>
      <c r="AO162" s="98">
        <f>AL162+(AM162*48)+(AN162*48)</f>
        <v>17568.2161872</v>
      </c>
      <c r="AP162" s="228"/>
      <c r="AQ162" s="25"/>
      <c r="AR162" s="104"/>
      <c r="AS162" s="98">
        <f>AP162+(AQ162*48)+(AR162*48)</f>
        <v>0</v>
      </c>
      <c r="AT162" s="42">
        <v>19500</v>
      </c>
      <c r="AU162" s="42">
        <v>570.95000000000005</v>
      </c>
      <c r="AV162" s="42">
        <v>0</v>
      </c>
      <c r="AW162" s="98">
        <f>AT162+(AU162*48)+(AV162*48)</f>
        <v>46905.600000000006</v>
      </c>
      <c r="AX162" s="228"/>
      <c r="AY162" s="25"/>
      <c r="AZ162" s="104"/>
      <c r="BA162" s="98">
        <f>AX162+(AY162*48)+(AZ162*48)</f>
        <v>0</v>
      </c>
      <c r="BB162" s="242">
        <v>0</v>
      </c>
      <c r="BC162" s="42">
        <v>340</v>
      </c>
      <c r="BD162" s="14">
        <f>(BC162*0.0695)+(SUM((BC162+(BC162*0.0695))*0.00653))</f>
        <v>26.004503900000003</v>
      </c>
      <c r="BE162" s="98">
        <f>BB162+(BC162*48)+(BD162*48)</f>
        <v>17568.2161872</v>
      </c>
      <c r="BF162" s="100"/>
      <c r="BG162" s="18"/>
      <c r="BH162" s="18"/>
      <c r="BI162" s="98">
        <f>BF162+(BG162*48)+(BH162*48)</f>
        <v>0</v>
      </c>
      <c r="BJ162" s="241" t="s">
        <v>313</v>
      </c>
      <c r="BK162" s="14" t="s">
        <v>313</v>
      </c>
      <c r="BL162" s="14" t="s">
        <v>313</v>
      </c>
      <c r="BM162" s="98" t="e">
        <f>BJ162+(BK162*48)+(BL162*48)</f>
        <v>#VALUE!</v>
      </c>
      <c r="BN162" s="100"/>
      <c r="BO162" s="18"/>
      <c r="BP162" s="18"/>
      <c r="BQ162" s="98">
        <f>BN162+(BO162*48)+(BP162*48)</f>
        <v>0</v>
      </c>
      <c r="BR162" s="242">
        <v>0</v>
      </c>
      <c r="BS162" s="42">
        <v>340</v>
      </c>
      <c r="BT162" s="14">
        <f>(BS162*0.0695)+(SUM((BS162+(BS162*0.0695))*0.00653))</f>
        <v>26.004503900000003</v>
      </c>
      <c r="BU162" s="98">
        <f>BR162+(BS162*48)+(BT162*48)</f>
        <v>17568.2161872</v>
      </c>
      <c r="BV162" s="166">
        <v>1838.83</v>
      </c>
      <c r="BW162" s="254">
        <v>360</v>
      </c>
      <c r="BX162" s="167">
        <f t="shared" si="109"/>
        <v>54.56</v>
      </c>
      <c r="BY162" s="98">
        <f>BV162+(BW162*48)+(BX162*48)</f>
        <v>21737.710000000003</v>
      </c>
      <c r="BZ162" s="242">
        <v>19500</v>
      </c>
      <c r="CA162" s="42">
        <v>570.95000000000005</v>
      </c>
      <c r="CB162" s="42">
        <v>0</v>
      </c>
      <c r="CC162" s="98">
        <f>BZ162+(CA162*48)+(CB162*48)</f>
        <v>46905.600000000006</v>
      </c>
      <c r="CD162" s="100"/>
      <c r="CE162" s="18"/>
      <c r="CF162" s="18"/>
      <c r="CG162" s="98">
        <f>CD162+(CE162*48)+(CF162*48)</f>
        <v>0</v>
      </c>
      <c r="CH162" s="242">
        <v>0</v>
      </c>
      <c r="CI162" s="42">
        <v>340</v>
      </c>
      <c r="CJ162" s="14">
        <f>(CI162*0.0695)+(SUM((CI162+(CI162*0.0695))*0.00653))</f>
        <v>26.004503900000003</v>
      </c>
      <c r="CK162" s="98">
        <f>CH162+(CI162*48)+(CJ162*48)</f>
        <v>17568.2161872</v>
      </c>
      <c r="CL162" s="100"/>
      <c r="CM162" s="18"/>
      <c r="CN162" s="18"/>
      <c r="CO162" s="98">
        <f>CL162+(CM162*48)+(CN162*48)</f>
        <v>0</v>
      </c>
      <c r="CP162" s="100"/>
      <c r="CQ162" s="18"/>
      <c r="CR162" s="18"/>
      <c r="CS162" s="98">
        <f>CP162+(CQ162*48)+(CR162*48)</f>
        <v>0</v>
      </c>
      <c r="CT162" s="100"/>
      <c r="CU162" s="18"/>
      <c r="CV162" s="18"/>
      <c r="CW162" s="105">
        <f>CT162+(CU162*48)+(CV162*48)</f>
        <v>0</v>
      </c>
      <c r="CX162" s="419">
        <v>19500</v>
      </c>
      <c r="CY162" s="396">
        <v>570.95000000000005</v>
      </c>
      <c r="CZ162" s="396">
        <v>0</v>
      </c>
      <c r="DA162" s="403">
        <f>CX162+(CY162*48)+(CZ162*48)</f>
        <v>46905.600000000006</v>
      </c>
      <c r="DB162" s="100"/>
      <c r="DC162" s="18"/>
      <c r="DD162" s="18"/>
      <c r="DE162" s="98">
        <f>DB162+(DC162*48)+(DD162*48)</f>
        <v>0</v>
      </c>
      <c r="DF162" s="100"/>
      <c r="DG162" s="18"/>
      <c r="DH162" s="18"/>
      <c r="DI162" s="98">
        <f>DF162+(DG162*48)+(DH162*48)</f>
        <v>0</v>
      </c>
      <c r="DJ162" s="242">
        <v>0</v>
      </c>
      <c r="DK162" s="42">
        <v>340</v>
      </c>
      <c r="DL162" s="14">
        <f>(DK162*0.0695)+(SUM((DK162+(DK162*0.0695))*0.00653))</f>
        <v>26.004503900000003</v>
      </c>
      <c r="DM162" s="98">
        <f>DJ162+(DK162*48)+(DL162*48)</f>
        <v>17568.2161872</v>
      </c>
      <c r="DN162" s="19"/>
      <c r="DO162" s="20"/>
      <c r="DP162" s="20"/>
      <c r="DQ162" s="98">
        <f>DN162+(DO162*48)+(DP162*48)</f>
        <v>0</v>
      </c>
      <c r="DR162" s="242">
        <v>19500</v>
      </c>
      <c r="DS162" s="42">
        <v>570.95000000000005</v>
      </c>
      <c r="DT162" s="42">
        <v>0</v>
      </c>
      <c r="DU162" s="98">
        <f>DR162+(DS162*48)+(DT162*48)</f>
        <v>46905.600000000006</v>
      </c>
      <c r="DV162" s="19"/>
      <c r="DW162" s="20"/>
      <c r="DX162" s="20"/>
      <c r="DY162" s="98">
        <f>DV162+(DW162*48)+(DX162*48)</f>
        <v>0</v>
      </c>
      <c r="DZ162" s="245" t="s">
        <v>313</v>
      </c>
      <c r="EA162" s="245" t="s">
        <v>313</v>
      </c>
      <c r="EB162" s="245" t="s">
        <v>313</v>
      </c>
      <c r="EC162" s="98" t="e">
        <f>DZ162+(EA162*48)+(EB162*48)</f>
        <v>#VALUE!</v>
      </c>
      <c r="ED162" s="100"/>
      <c r="EE162" s="18"/>
      <c r="EF162" s="18"/>
      <c r="EG162" s="98">
        <f>ED162+(EE162*48)+(EF162*48)</f>
        <v>0</v>
      </c>
    </row>
    <row r="163" spans="1:137" ht="14.4" thickBot="1" x14ac:dyDescent="0.35">
      <c r="A163" s="476"/>
      <c r="B163" s="432"/>
      <c r="C163" s="479"/>
      <c r="D163" s="202"/>
      <c r="E163" s="198"/>
      <c r="F163" s="277"/>
      <c r="G163" s="278"/>
      <c r="H163" s="277"/>
      <c r="I163" s="278"/>
      <c r="J163" s="277"/>
      <c r="K163" s="278"/>
      <c r="L163" s="277"/>
      <c r="M163" s="278"/>
      <c r="N163" s="277"/>
      <c r="O163" s="278"/>
      <c r="P163" s="277"/>
      <c r="Q163" s="278"/>
      <c r="R163" s="277"/>
      <c r="S163" s="278"/>
      <c r="T163" s="277"/>
      <c r="U163" s="278"/>
      <c r="V163" s="80"/>
      <c r="W163" s="79"/>
      <c r="X163" s="79"/>
      <c r="Y163" s="101"/>
      <c r="Z163" s="80"/>
      <c r="AA163" s="79"/>
      <c r="AB163" s="79"/>
      <c r="AC163" s="101">
        <f>SUM(AC158+AC159+AC160+AC161+AC162)</f>
        <v>223910.87999999998</v>
      </c>
      <c r="AD163" s="80"/>
      <c r="AE163" s="79"/>
      <c r="AF163" s="79"/>
      <c r="AG163" s="101"/>
      <c r="AH163" s="80"/>
      <c r="AI163" s="79"/>
      <c r="AJ163" s="79"/>
      <c r="AK163" s="101"/>
      <c r="AL163" s="80"/>
      <c r="AM163" s="79"/>
      <c r="AN163" s="79"/>
      <c r="AO163" s="314">
        <f>SUM(AO158+AO159+AO160+AO161+AO162)</f>
        <v>67172.591304000001</v>
      </c>
      <c r="AP163" s="80"/>
      <c r="AQ163" s="79"/>
      <c r="AR163" s="79"/>
      <c r="AS163" s="101"/>
      <c r="AT163" s="80"/>
      <c r="AU163" s="79"/>
      <c r="AV163" s="79"/>
      <c r="AW163" s="101">
        <f>SUM(AW158+AW159+AW160+AW161+AW162)</f>
        <v>223910.87999999998</v>
      </c>
      <c r="AX163" s="80"/>
      <c r="AY163" s="79"/>
      <c r="AZ163" s="79"/>
      <c r="BA163" s="101"/>
      <c r="BB163" s="80"/>
      <c r="BC163" s="79"/>
      <c r="BD163" s="79"/>
      <c r="BE163" s="314">
        <f>SUM(BE158+BE159+BE160+BE161+BE162)</f>
        <v>67172.591304000001</v>
      </c>
      <c r="BF163" s="11"/>
      <c r="BG163" s="12"/>
      <c r="BH163" s="12"/>
      <c r="BI163" s="101"/>
      <c r="BJ163" s="11"/>
      <c r="BK163" s="12"/>
      <c r="BL163" s="12"/>
      <c r="BM163" s="253" t="s">
        <v>313</v>
      </c>
      <c r="BN163" s="11"/>
      <c r="BO163" s="12"/>
      <c r="BP163" s="12"/>
      <c r="BQ163" s="101"/>
      <c r="BR163" s="11"/>
      <c r="BS163" s="12"/>
      <c r="BT163" s="12"/>
      <c r="BU163" s="314">
        <f>SUM(BU158+BU159+BU160+BU161+BU162)</f>
        <v>67172.591304000001</v>
      </c>
      <c r="BV163" s="11"/>
      <c r="BW163" s="12"/>
      <c r="BX163" s="12"/>
      <c r="BY163" s="101">
        <f>SUM(BY158+BY159+BY160+BY161+BY162)</f>
        <v>92965.91</v>
      </c>
      <c r="BZ163" s="233"/>
      <c r="CA163" s="211"/>
      <c r="CB163" s="212"/>
      <c r="CC163" s="101">
        <f>SUM(CC158+CC159+CC160+CC161+CC162)</f>
        <v>223910.87999999998</v>
      </c>
      <c r="CD163" s="11"/>
      <c r="CE163" s="12"/>
      <c r="CF163" s="12"/>
      <c r="CG163" s="101"/>
      <c r="CH163" s="11"/>
      <c r="CI163" s="12"/>
      <c r="CJ163" s="12"/>
      <c r="CK163" s="314">
        <f>SUM(CK158+CK159+CK160+CK161+CK162)</f>
        <v>67172.591304000001</v>
      </c>
      <c r="CL163" s="11"/>
      <c r="CM163" s="12"/>
      <c r="CN163" s="12"/>
      <c r="CO163" s="101"/>
      <c r="CP163" s="11"/>
      <c r="CQ163" s="12"/>
      <c r="CR163" s="12"/>
      <c r="CS163" s="101"/>
      <c r="CT163" s="11"/>
      <c r="CU163" s="12"/>
      <c r="CV163" s="12"/>
      <c r="CW163" s="210"/>
      <c r="CX163" s="423"/>
      <c r="CY163" s="424"/>
      <c r="CZ163" s="424"/>
      <c r="DA163" s="404">
        <f>SUM(DA158+DA159+DA160+DA161+DA162)</f>
        <v>223910.87999999998</v>
      </c>
      <c r="DB163" s="11"/>
      <c r="DC163" s="12"/>
      <c r="DD163" s="12"/>
      <c r="DE163" s="101"/>
      <c r="DF163" s="11"/>
      <c r="DG163" s="12"/>
      <c r="DH163" s="12"/>
      <c r="DI163" s="101"/>
      <c r="DJ163" s="11"/>
      <c r="DK163" s="12"/>
      <c r="DL163" s="12"/>
      <c r="DM163" s="314">
        <f>SUM(DM158+DM159+DM160+DM161+DM162)</f>
        <v>67172.591304000001</v>
      </c>
      <c r="DN163" s="109"/>
      <c r="DO163" s="110"/>
      <c r="DP163" s="110"/>
      <c r="DQ163" s="101"/>
      <c r="DR163" s="109"/>
      <c r="DS163" s="110"/>
      <c r="DT163" s="110"/>
      <c r="DU163" s="101">
        <f>SUM(DU158+DU159+DU160+DU161+DU162)</f>
        <v>223910.87999999998</v>
      </c>
      <c r="DV163" s="109"/>
      <c r="DW163" s="110"/>
      <c r="DX163" s="110"/>
      <c r="DY163" s="101"/>
      <c r="DZ163" s="109"/>
      <c r="EA163" s="110"/>
      <c r="EB163" s="110"/>
      <c r="EC163" s="253" t="s">
        <v>313</v>
      </c>
      <c r="ED163" s="11"/>
      <c r="EE163" s="12"/>
      <c r="EF163" s="12"/>
      <c r="EG163" s="101"/>
    </row>
    <row r="164" spans="1:137" ht="14.4" customHeight="1" x14ac:dyDescent="0.3">
      <c r="A164" s="474">
        <f t="shared" ref="A164" si="115">A157+1</f>
        <v>22</v>
      </c>
      <c r="B164" s="433">
        <v>138352</v>
      </c>
      <c r="C164" s="477">
        <v>5</v>
      </c>
      <c r="D164" s="117" t="s">
        <v>168</v>
      </c>
      <c r="E164" s="24"/>
      <c r="F164" s="276"/>
      <c r="G164" s="116"/>
      <c r="H164" s="276"/>
      <c r="I164" s="116"/>
      <c r="J164" s="276"/>
      <c r="K164" s="116"/>
      <c r="L164" s="276"/>
      <c r="M164" s="116"/>
      <c r="N164" s="276"/>
      <c r="O164" s="116"/>
      <c r="P164" s="276"/>
      <c r="Q164" s="116"/>
      <c r="R164" s="276"/>
      <c r="S164" s="116"/>
      <c r="T164" s="276"/>
      <c r="U164" s="116"/>
      <c r="V164" s="8"/>
      <c r="W164" s="9"/>
      <c r="X164" s="9"/>
      <c r="Y164" s="10"/>
      <c r="Z164" s="8"/>
      <c r="AA164" s="9"/>
      <c r="AB164" s="9"/>
      <c r="AC164" s="10"/>
      <c r="AD164" s="8"/>
      <c r="AE164" s="9"/>
      <c r="AF164" s="9"/>
      <c r="AG164" s="10"/>
      <c r="AH164" s="468" t="s">
        <v>317</v>
      </c>
      <c r="AI164" s="469"/>
      <c r="AJ164" s="469"/>
      <c r="AK164" s="470"/>
      <c r="AL164" s="8"/>
      <c r="AM164" s="9"/>
      <c r="AN164" s="9"/>
      <c r="AO164" s="10"/>
      <c r="AP164" s="8"/>
      <c r="AQ164" s="9"/>
      <c r="AR164" s="9"/>
      <c r="AS164" s="10"/>
      <c r="AT164" s="8"/>
      <c r="AU164" s="9"/>
      <c r="AV164" s="9"/>
      <c r="AW164" s="10"/>
      <c r="AX164" s="8"/>
      <c r="AY164" s="9"/>
      <c r="AZ164" s="9"/>
      <c r="BA164" s="10"/>
      <c r="BB164" s="8"/>
      <c r="BC164" s="9"/>
      <c r="BD164" s="9"/>
      <c r="BE164" s="10"/>
      <c r="BF164" s="8"/>
      <c r="BG164" s="9"/>
      <c r="BH164" s="9"/>
      <c r="BI164" s="10"/>
      <c r="BJ164" s="8"/>
      <c r="BK164" s="9"/>
      <c r="BL164" s="9"/>
      <c r="BM164" s="10"/>
      <c r="BN164" s="8"/>
      <c r="BO164" s="9"/>
      <c r="BP164" s="9"/>
      <c r="BQ164" s="10"/>
      <c r="BR164" s="8"/>
      <c r="BS164" s="9"/>
      <c r="BT164" s="9"/>
      <c r="BU164" s="10"/>
      <c r="BV164" s="8"/>
      <c r="BW164" s="9"/>
      <c r="BX164" s="9"/>
      <c r="BY164" s="10"/>
      <c r="BZ164" s="8"/>
      <c r="CA164" s="9"/>
      <c r="CB164" s="9"/>
      <c r="CC164" s="10"/>
      <c r="CD164" s="8"/>
      <c r="CE164" s="9"/>
      <c r="CF164" s="9"/>
      <c r="CG164" s="10"/>
      <c r="CH164" s="8"/>
      <c r="CI164" s="9"/>
      <c r="CJ164" s="9"/>
      <c r="CK164" s="10"/>
      <c r="CL164" s="8"/>
      <c r="CM164" s="9"/>
      <c r="CN164" s="9"/>
      <c r="CO164" s="10"/>
      <c r="CP164" s="8"/>
      <c r="CQ164" s="9"/>
      <c r="CR164" s="9"/>
      <c r="CS164" s="10"/>
      <c r="CT164" s="8"/>
      <c r="CU164" s="9"/>
      <c r="CV164" s="9"/>
      <c r="CW164" s="9"/>
      <c r="CX164" s="386"/>
      <c r="CY164" s="387"/>
      <c r="CZ164" s="387"/>
      <c r="DA164" s="388"/>
      <c r="DB164" s="8"/>
      <c r="DC164" s="9"/>
      <c r="DD164" s="9"/>
      <c r="DE164" s="10"/>
      <c r="DF164" s="8"/>
      <c r="DG164" s="9"/>
      <c r="DH164" s="9"/>
      <c r="DI164" s="10"/>
      <c r="DJ164" s="8"/>
      <c r="DK164" s="9"/>
      <c r="DL164" s="9"/>
      <c r="DM164" s="10"/>
      <c r="DN164" s="8"/>
      <c r="DO164" s="9"/>
      <c r="DP164" s="9"/>
      <c r="DQ164" s="10"/>
      <c r="DR164" s="8"/>
      <c r="DS164" s="9"/>
      <c r="DT164" s="9"/>
      <c r="DU164" s="10"/>
      <c r="DV164" s="8"/>
      <c r="DW164" s="9"/>
      <c r="DX164" s="9"/>
      <c r="DY164" s="10"/>
      <c r="DZ164" s="8"/>
      <c r="EA164" s="9"/>
      <c r="EB164" s="9"/>
      <c r="EC164" s="10"/>
      <c r="ED164" s="8"/>
      <c r="EE164" s="9"/>
      <c r="EF164" s="9"/>
      <c r="EG164" s="10"/>
    </row>
    <row r="165" spans="1:137" x14ac:dyDescent="0.3">
      <c r="A165" s="475"/>
      <c r="B165" s="434"/>
      <c r="C165" s="478"/>
      <c r="D165" s="108" t="s">
        <v>169</v>
      </c>
      <c r="E165" s="30" t="s">
        <v>78</v>
      </c>
      <c r="F165" s="438" t="s">
        <v>38</v>
      </c>
      <c r="G165" s="440" t="s">
        <v>101</v>
      </c>
      <c r="H165" s="438" t="s">
        <v>38</v>
      </c>
      <c r="I165" s="440" t="s">
        <v>101</v>
      </c>
      <c r="J165" s="438" t="s">
        <v>38</v>
      </c>
      <c r="K165" s="440" t="s">
        <v>101</v>
      </c>
      <c r="L165" s="438" t="s">
        <v>38</v>
      </c>
      <c r="M165" s="440" t="s">
        <v>101</v>
      </c>
      <c r="N165" s="438" t="s">
        <v>38</v>
      </c>
      <c r="O165" s="440" t="s">
        <v>101</v>
      </c>
      <c r="P165" s="438" t="s">
        <v>38</v>
      </c>
      <c r="Q165" s="440" t="s">
        <v>101</v>
      </c>
      <c r="R165" s="438" t="s">
        <v>324</v>
      </c>
      <c r="S165" s="440" t="s">
        <v>325</v>
      </c>
      <c r="T165" s="438" t="s">
        <v>322</v>
      </c>
      <c r="U165" s="440" t="s">
        <v>323</v>
      </c>
      <c r="V165" s="102"/>
      <c r="W165" s="14"/>
      <c r="X165" s="14"/>
      <c r="Y165" s="15">
        <f>V165+(W165*48)+(X165*48)</f>
        <v>0</v>
      </c>
      <c r="Z165" s="103" t="s">
        <v>313</v>
      </c>
      <c r="AA165" s="14" t="s">
        <v>313</v>
      </c>
      <c r="AB165" s="14" t="s">
        <v>313</v>
      </c>
      <c r="AC165" s="15" t="e">
        <f>Z165+(AA165*48)+(AB165*48)</f>
        <v>#VALUE!</v>
      </c>
      <c r="AD165" s="102"/>
      <c r="AE165" s="14"/>
      <c r="AF165" s="14"/>
      <c r="AG165" s="15">
        <f>AD165+(AE165*48)+(AF165*48)</f>
        <v>0</v>
      </c>
      <c r="AH165" s="102"/>
      <c r="AI165" s="14"/>
      <c r="AJ165" s="14"/>
      <c r="AK165" s="15">
        <f>AH165+(AI165*48)+(AJ165*48)</f>
        <v>0</v>
      </c>
      <c r="AL165" s="241">
        <v>0</v>
      </c>
      <c r="AM165" s="14">
        <v>175</v>
      </c>
      <c r="AN165" s="14">
        <f>(AM165*0.0695)+(SUM((AM165+(AM165*0.0695))*0.00653))</f>
        <v>13.384671125000001</v>
      </c>
      <c r="AO165" s="15">
        <f>AL165+(AM165*48)+(AN165*48)</f>
        <v>9042.4642139999996</v>
      </c>
      <c r="AP165" s="227"/>
      <c r="AQ165" s="25"/>
      <c r="AR165" s="22"/>
      <c r="AS165" s="15">
        <f>AP165+(AQ165*48)+(AR165*48)</f>
        <v>0</v>
      </c>
      <c r="AT165" s="25" t="s">
        <v>313</v>
      </c>
      <c r="AU165" s="14" t="s">
        <v>313</v>
      </c>
      <c r="AV165" s="14" t="s">
        <v>313</v>
      </c>
      <c r="AW165" s="15" t="e">
        <f>AT165+(AU165*48)+(AV165*48)</f>
        <v>#VALUE!</v>
      </c>
      <c r="AX165" s="227"/>
      <c r="AY165" s="25"/>
      <c r="AZ165" s="22"/>
      <c r="BA165" s="15">
        <f>AX165+(AY165*48)+(AZ165*48)</f>
        <v>0</v>
      </c>
      <c r="BB165" s="241">
        <v>0</v>
      </c>
      <c r="BC165" s="14">
        <v>175</v>
      </c>
      <c r="BD165" s="14">
        <f>(BC165*0.0695)+(SUM((BC165+(BC165*0.0695))*0.00653))</f>
        <v>13.384671125000001</v>
      </c>
      <c r="BE165" s="15">
        <f>BB165+(BC165*48)+(BD165*48)</f>
        <v>9042.4642139999996</v>
      </c>
      <c r="BF165" s="16"/>
      <c r="BG165" s="17"/>
      <c r="BH165" s="17"/>
      <c r="BI165" s="15">
        <f>BF165+(BG165*48)+(BH165*48)</f>
        <v>0</v>
      </c>
      <c r="BJ165" s="241" t="s">
        <v>313</v>
      </c>
      <c r="BK165" s="14" t="s">
        <v>313</v>
      </c>
      <c r="BL165" s="14" t="s">
        <v>313</v>
      </c>
      <c r="BM165" s="15" t="e">
        <f>BJ165+(BK165*48)+(BL165*48)</f>
        <v>#VALUE!</v>
      </c>
      <c r="BN165" s="16"/>
      <c r="BO165" s="17"/>
      <c r="BP165" s="17"/>
      <c r="BQ165" s="15">
        <f>BN165+(BO165*48)+(BP165*48)</f>
        <v>0</v>
      </c>
      <c r="BR165" s="241">
        <v>0</v>
      </c>
      <c r="BS165" s="14">
        <v>175</v>
      </c>
      <c r="BT165" s="14">
        <f>(BS165*0.0695)+(SUM((BS165+(BS165*0.0695))*0.00653))</f>
        <v>13.384671125000001</v>
      </c>
      <c r="BU165" s="15">
        <f>BR165+(BS165*48)+(BT165*48)</f>
        <v>9042.4642139999996</v>
      </c>
      <c r="BV165" s="166">
        <v>4413.18</v>
      </c>
      <c r="BW165" s="166">
        <v>190</v>
      </c>
      <c r="BX165" s="167">
        <f t="shared" ref="BX165:BX169" si="116">BW165*(0.06+0.0695)+7.94</f>
        <v>32.545000000000002</v>
      </c>
      <c r="BY165" s="15">
        <f>BV165+(BW165*48)+(BX165*48)</f>
        <v>15095.34</v>
      </c>
      <c r="BZ165" s="103" t="s">
        <v>313</v>
      </c>
      <c r="CA165" s="14" t="s">
        <v>313</v>
      </c>
      <c r="CB165" s="14" t="s">
        <v>313</v>
      </c>
      <c r="CC165" s="15" t="e">
        <f>BZ165+(CA165*48)+(CB165*48)</f>
        <v>#VALUE!</v>
      </c>
      <c r="CD165" s="16"/>
      <c r="CE165" s="17"/>
      <c r="CF165" s="17"/>
      <c r="CG165" s="15">
        <f>CD165+(CE165*48)+(CF165*48)</f>
        <v>0</v>
      </c>
      <c r="CH165" s="241">
        <v>0</v>
      </c>
      <c r="CI165" s="14">
        <v>175</v>
      </c>
      <c r="CJ165" s="14">
        <f>(CI165*0.0695)+(SUM((CI165+(CI165*0.0695))*0.00653))</f>
        <v>13.384671125000001</v>
      </c>
      <c r="CK165" s="15">
        <f>CH165+(CI165*48)+(CJ165*48)</f>
        <v>9042.4642139999996</v>
      </c>
      <c r="CL165" s="16"/>
      <c r="CM165" s="17"/>
      <c r="CN165" s="17"/>
      <c r="CO165" s="15">
        <f>CL165+(CM165*48)+(CN165*48)</f>
        <v>0</v>
      </c>
      <c r="CP165" s="16"/>
      <c r="CQ165" s="17"/>
      <c r="CR165" s="18"/>
      <c r="CS165" s="15">
        <f>CP165+(CQ165*48)+(CR165*48)</f>
        <v>0</v>
      </c>
      <c r="CT165" s="16"/>
      <c r="CU165" s="17"/>
      <c r="CV165" s="18"/>
      <c r="CW165" s="21">
        <f>CT165+(CU165*48)+(CV165*48)</f>
        <v>0</v>
      </c>
      <c r="CX165" s="406" t="s">
        <v>313</v>
      </c>
      <c r="CY165" s="391" t="s">
        <v>313</v>
      </c>
      <c r="CZ165" s="391" t="s">
        <v>313</v>
      </c>
      <c r="DA165" s="392" t="e">
        <f>CX165+(CY165*48)+(CZ165*48)</f>
        <v>#VALUE!</v>
      </c>
      <c r="DB165" s="16"/>
      <c r="DC165" s="17"/>
      <c r="DD165" s="18"/>
      <c r="DE165" s="15">
        <f>DB165+(DC165*48)+(DD165*48)</f>
        <v>0</v>
      </c>
      <c r="DF165" s="16"/>
      <c r="DG165" s="17"/>
      <c r="DH165" s="18"/>
      <c r="DI165" s="15">
        <f>DF165+(DG165*48)+(DH165*48)</f>
        <v>0</v>
      </c>
      <c r="DJ165" s="241">
        <v>0</v>
      </c>
      <c r="DK165" s="14">
        <v>175</v>
      </c>
      <c r="DL165" s="14">
        <f>(DK165*0.0695)+(SUM((DK165+(DK165*0.0695))*0.00653))</f>
        <v>13.384671125000001</v>
      </c>
      <c r="DM165" s="15">
        <f>DJ165+(DK165*48)+(DL165*48)</f>
        <v>9042.4642139999996</v>
      </c>
      <c r="DN165" s="19"/>
      <c r="DO165" s="20"/>
      <c r="DP165" s="20"/>
      <c r="DQ165" s="15">
        <f>DN165+(DO165*48)+(DP165*48)</f>
        <v>0</v>
      </c>
      <c r="DR165" s="103" t="s">
        <v>313</v>
      </c>
      <c r="DS165" s="14" t="s">
        <v>313</v>
      </c>
      <c r="DT165" s="14" t="s">
        <v>313</v>
      </c>
      <c r="DU165" s="15" t="e">
        <f>DR165+(DS165*48)+(DT165*48)</f>
        <v>#VALUE!</v>
      </c>
      <c r="DV165" s="19"/>
      <c r="DW165" s="20"/>
      <c r="DX165" s="20"/>
      <c r="DY165" s="15">
        <f>DV165+(DW165*48)+(DX165*48)</f>
        <v>0</v>
      </c>
      <c r="DZ165" s="245" t="s">
        <v>313</v>
      </c>
      <c r="EA165" s="245" t="s">
        <v>313</v>
      </c>
      <c r="EB165" s="245" t="s">
        <v>313</v>
      </c>
      <c r="EC165" s="15" t="e">
        <f>DZ165+(EA165*48)+(EB165*48)</f>
        <v>#VALUE!</v>
      </c>
      <c r="ED165" s="100"/>
      <c r="EE165" s="18"/>
      <c r="EF165" s="18"/>
      <c r="EG165" s="15">
        <f>ED165+(EE165*48)+(EF165*48)</f>
        <v>0</v>
      </c>
    </row>
    <row r="166" spans="1:137" x14ac:dyDescent="0.3">
      <c r="A166" s="475"/>
      <c r="B166" s="434"/>
      <c r="C166" s="478"/>
      <c r="D166" s="108" t="s">
        <v>170</v>
      </c>
      <c r="E166" s="285" t="s">
        <v>4</v>
      </c>
      <c r="F166" s="439"/>
      <c r="G166" s="441"/>
      <c r="H166" s="439"/>
      <c r="I166" s="441"/>
      <c r="J166" s="439"/>
      <c r="K166" s="441"/>
      <c r="L166" s="439"/>
      <c r="M166" s="441"/>
      <c r="N166" s="439"/>
      <c r="O166" s="441"/>
      <c r="P166" s="439"/>
      <c r="Q166" s="441"/>
      <c r="R166" s="439"/>
      <c r="S166" s="441"/>
      <c r="T166" s="439"/>
      <c r="U166" s="441"/>
      <c r="V166" s="102"/>
      <c r="W166" s="14"/>
      <c r="X166" s="14"/>
      <c r="Y166" s="15">
        <f>V166+(W166*48)+(X166*48)</f>
        <v>0</v>
      </c>
      <c r="Z166" s="102" t="s">
        <v>313</v>
      </c>
      <c r="AA166" s="14" t="s">
        <v>313</v>
      </c>
      <c r="AB166" s="14" t="s">
        <v>313</v>
      </c>
      <c r="AC166" s="15" t="e">
        <f>Z166+(AA166*48)+(AB166*48)</f>
        <v>#VALUE!</v>
      </c>
      <c r="AD166" s="102"/>
      <c r="AE166" s="14"/>
      <c r="AF166" s="14"/>
      <c r="AG166" s="15">
        <f>AD166+(AE166*48)+(AF166*48)</f>
        <v>0</v>
      </c>
      <c r="AH166" s="102"/>
      <c r="AI166" s="14"/>
      <c r="AJ166" s="14"/>
      <c r="AK166" s="15">
        <f>AH166+(AI166*48)+(AJ166*48)</f>
        <v>0</v>
      </c>
      <c r="AL166" s="241">
        <v>0</v>
      </c>
      <c r="AM166" s="14">
        <v>210</v>
      </c>
      <c r="AN166" s="14">
        <f t="shared" ref="AN166:AN168" si="117">(AM166*0.0695)+(SUM((AM166+(AM166*0.0695))*0.00653))</f>
        <v>16.061605350000001</v>
      </c>
      <c r="AO166" s="15">
        <f>AL166+(AM166*48)+(AN166*48)</f>
        <v>10850.9570568</v>
      </c>
      <c r="AP166" s="227"/>
      <c r="AQ166" s="14"/>
      <c r="AR166" s="22"/>
      <c r="AS166" s="15">
        <f>AP166+(AQ166*48)+(AR166*48)</f>
        <v>0</v>
      </c>
      <c r="AT166" s="14" t="s">
        <v>313</v>
      </c>
      <c r="AU166" s="14" t="s">
        <v>313</v>
      </c>
      <c r="AV166" s="14" t="s">
        <v>313</v>
      </c>
      <c r="AW166" s="15" t="e">
        <f>AT166+(AU166*48)+(AV166*48)</f>
        <v>#VALUE!</v>
      </c>
      <c r="AX166" s="227"/>
      <c r="AY166" s="14"/>
      <c r="AZ166" s="22"/>
      <c r="BA166" s="15">
        <f>AX166+(AY166*48)+(AZ166*48)</f>
        <v>0</v>
      </c>
      <c r="BB166" s="241">
        <v>0</v>
      </c>
      <c r="BC166" s="14">
        <v>210</v>
      </c>
      <c r="BD166" s="14">
        <f t="shared" ref="BD166:BD168" si="118">(BC166*0.0695)+(SUM((BC166+(BC166*0.0695))*0.00653))</f>
        <v>16.061605350000001</v>
      </c>
      <c r="BE166" s="15">
        <f>BB166+(BC166*48)+(BD166*48)</f>
        <v>10850.9570568</v>
      </c>
      <c r="BF166" s="16"/>
      <c r="BG166" s="17"/>
      <c r="BH166" s="17"/>
      <c r="BI166" s="15">
        <f>BF166+(BG166*48)+(BH166*48)</f>
        <v>0</v>
      </c>
      <c r="BJ166" s="241" t="s">
        <v>313</v>
      </c>
      <c r="BK166" s="14" t="s">
        <v>313</v>
      </c>
      <c r="BL166" s="14" t="s">
        <v>313</v>
      </c>
      <c r="BM166" s="15" t="e">
        <f>BJ166+(BK166*48)+(BL166*48)</f>
        <v>#VALUE!</v>
      </c>
      <c r="BN166" s="16"/>
      <c r="BO166" s="17"/>
      <c r="BP166" s="17"/>
      <c r="BQ166" s="15">
        <f>BN166+(BO166*48)+(BP166*48)</f>
        <v>0</v>
      </c>
      <c r="BR166" s="241">
        <v>0</v>
      </c>
      <c r="BS166" s="14">
        <v>210</v>
      </c>
      <c r="BT166" s="14">
        <f t="shared" ref="BT166:BT168" si="119">(BS166*0.0695)+(SUM((BS166+(BS166*0.0695))*0.00653))</f>
        <v>16.061605350000001</v>
      </c>
      <c r="BU166" s="15">
        <f>BR166+(BS166*48)+(BT166*48)</f>
        <v>10850.9570568</v>
      </c>
      <c r="BV166" s="166">
        <v>4413.18</v>
      </c>
      <c r="BW166" s="166">
        <v>300</v>
      </c>
      <c r="BX166" s="167">
        <f t="shared" si="116"/>
        <v>46.79</v>
      </c>
      <c r="BY166" s="15">
        <f>BV166+(BW166*48)+(BX166*48)</f>
        <v>21059.1</v>
      </c>
      <c r="BZ166" s="102" t="s">
        <v>313</v>
      </c>
      <c r="CA166" s="14" t="s">
        <v>313</v>
      </c>
      <c r="CB166" s="14" t="s">
        <v>313</v>
      </c>
      <c r="CC166" s="15" t="e">
        <f>BZ166+(CA166*48)+(CB166*48)</f>
        <v>#VALUE!</v>
      </c>
      <c r="CD166" s="16"/>
      <c r="CE166" s="17"/>
      <c r="CF166" s="17"/>
      <c r="CG166" s="15">
        <f>CD166+(CE166*48)+(CF166*48)</f>
        <v>0</v>
      </c>
      <c r="CH166" s="241">
        <v>0</v>
      </c>
      <c r="CI166" s="14">
        <v>210</v>
      </c>
      <c r="CJ166" s="14">
        <f t="shared" ref="CJ166:CJ168" si="120">(CI166*0.0695)+(SUM((CI166+(CI166*0.0695))*0.00653))</f>
        <v>16.061605350000001</v>
      </c>
      <c r="CK166" s="15">
        <f>CH166+(CI166*48)+(CJ166*48)</f>
        <v>10850.9570568</v>
      </c>
      <c r="CL166" s="16"/>
      <c r="CM166" s="17"/>
      <c r="CN166" s="17"/>
      <c r="CO166" s="15">
        <f>CL166+(CM166*48)+(CN166*48)</f>
        <v>0</v>
      </c>
      <c r="CP166" s="16"/>
      <c r="CQ166" s="17"/>
      <c r="CR166" s="18"/>
      <c r="CS166" s="15">
        <f>CP166+(CQ166*48)+(CR166*48)</f>
        <v>0</v>
      </c>
      <c r="CT166" s="16"/>
      <c r="CU166" s="17"/>
      <c r="CV166" s="18"/>
      <c r="CW166" s="21">
        <f>CT166+(CU166*48)+(CV166*48)</f>
        <v>0</v>
      </c>
      <c r="CX166" s="405" t="s">
        <v>313</v>
      </c>
      <c r="CY166" s="391" t="s">
        <v>313</v>
      </c>
      <c r="CZ166" s="391" t="s">
        <v>313</v>
      </c>
      <c r="DA166" s="392" t="e">
        <f>CX166+(CY166*48)+(CZ166*48)</f>
        <v>#VALUE!</v>
      </c>
      <c r="DB166" s="16"/>
      <c r="DC166" s="17"/>
      <c r="DD166" s="18"/>
      <c r="DE166" s="15">
        <f>DB166+(DC166*48)+(DD166*48)</f>
        <v>0</v>
      </c>
      <c r="DF166" s="16"/>
      <c r="DG166" s="17"/>
      <c r="DH166" s="18"/>
      <c r="DI166" s="15">
        <f>DF166+(DG166*48)+(DH166*48)</f>
        <v>0</v>
      </c>
      <c r="DJ166" s="241">
        <v>0</v>
      </c>
      <c r="DK166" s="14">
        <v>210</v>
      </c>
      <c r="DL166" s="14">
        <f t="shared" ref="DL166:DL168" si="121">(DK166*0.0695)+(SUM((DK166+(DK166*0.0695))*0.00653))</f>
        <v>16.061605350000001</v>
      </c>
      <c r="DM166" s="15">
        <f>DJ166+(DK166*48)+(DL166*48)</f>
        <v>10850.9570568</v>
      </c>
      <c r="DN166" s="19"/>
      <c r="DO166" s="20"/>
      <c r="DP166" s="20"/>
      <c r="DQ166" s="15">
        <f>DN166+(DO166*48)+(DP166*48)</f>
        <v>0</v>
      </c>
      <c r="DR166" s="102" t="s">
        <v>313</v>
      </c>
      <c r="DS166" s="14" t="s">
        <v>313</v>
      </c>
      <c r="DT166" s="14" t="s">
        <v>313</v>
      </c>
      <c r="DU166" s="15" t="e">
        <f>DR166+(DS166*48)+(DT166*48)</f>
        <v>#VALUE!</v>
      </c>
      <c r="DV166" s="19"/>
      <c r="DW166" s="20"/>
      <c r="DX166" s="20"/>
      <c r="DY166" s="15">
        <f>DV166+(DW166*48)+(DX166*48)</f>
        <v>0</v>
      </c>
      <c r="DZ166" s="245" t="s">
        <v>313</v>
      </c>
      <c r="EA166" s="245" t="s">
        <v>313</v>
      </c>
      <c r="EB166" s="245" t="s">
        <v>313</v>
      </c>
      <c r="EC166" s="15" t="e">
        <f>DZ166+(EA166*48)+(EB166*48)</f>
        <v>#VALUE!</v>
      </c>
      <c r="ED166" s="100"/>
      <c r="EE166" s="18"/>
      <c r="EF166" s="18"/>
      <c r="EG166" s="15">
        <f>ED166+(EE166*48)+(EF166*48)</f>
        <v>0</v>
      </c>
    </row>
    <row r="167" spans="1:137" x14ac:dyDescent="0.3">
      <c r="A167" s="475"/>
      <c r="B167" s="434"/>
      <c r="C167" s="478"/>
      <c r="D167" s="108" t="s">
        <v>171</v>
      </c>
      <c r="E167" s="285" t="s">
        <v>5</v>
      </c>
      <c r="F167" s="439"/>
      <c r="G167" s="441"/>
      <c r="H167" s="439"/>
      <c r="I167" s="441"/>
      <c r="J167" s="439"/>
      <c r="K167" s="441"/>
      <c r="L167" s="439"/>
      <c r="M167" s="441"/>
      <c r="N167" s="439"/>
      <c r="O167" s="441"/>
      <c r="P167" s="439"/>
      <c r="Q167" s="441"/>
      <c r="R167" s="439"/>
      <c r="S167" s="441"/>
      <c r="T167" s="439"/>
      <c r="U167" s="441"/>
      <c r="V167" s="102"/>
      <c r="W167" s="14"/>
      <c r="X167" s="14"/>
      <c r="Y167" s="15">
        <f>V167+(W167*48)+(X167*48)</f>
        <v>0</v>
      </c>
      <c r="Z167" s="102" t="s">
        <v>313</v>
      </c>
      <c r="AA167" s="14" t="s">
        <v>313</v>
      </c>
      <c r="AB167" s="14" t="s">
        <v>313</v>
      </c>
      <c r="AC167" s="15" t="e">
        <f>Z167+(AA167*48)+(AB167*48)</f>
        <v>#VALUE!</v>
      </c>
      <c r="AD167" s="102"/>
      <c r="AE167" s="14"/>
      <c r="AF167" s="14"/>
      <c r="AG167" s="15">
        <f>AD167+(AE167*48)+(AF167*48)</f>
        <v>0</v>
      </c>
      <c r="AH167" s="102"/>
      <c r="AI167" s="14"/>
      <c r="AJ167" s="14"/>
      <c r="AK167" s="15">
        <f>AH167+(AI167*48)+(AJ167*48)</f>
        <v>0</v>
      </c>
      <c r="AL167" s="241">
        <v>0</v>
      </c>
      <c r="AM167" s="14">
        <v>260</v>
      </c>
      <c r="AN167" s="14">
        <f t="shared" si="117"/>
        <v>19.885797100000001</v>
      </c>
      <c r="AO167" s="15">
        <f>AL167+(AM167*48)+(AN167*48)</f>
        <v>13434.5182608</v>
      </c>
      <c r="AP167" s="227"/>
      <c r="AQ167" s="14"/>
      <c r="AR167" s="22"/>
      <c r="AS167" s="15">
        <f>AP167+(AQ167*48)+(AR167*48)</f>
        <v>0</v>
      </c>
      <c r="AT167" s="14" t="s">
        <v>313</v>
      </c>
      <c r="AU167" s="14" t="s">
        <v>313</v>
      </c>
      <c r="AV167" s="14" t="s">
        <v>313</v>
      </c>
      <c r="AW167" s="15" t="e">
        <f>AT167+(AU167*48)+(AV167*48)</f>
        <v>#VALUE!</v>
      </c>
      <c r="AX167" s="227"/>
      <c r="AY167" s="14"/>
      <c r="AZ167" s="22"/>
      <c r="BA167" s="15">
        <f>AX167+(AY167*48)+(AZ167*48)</f>
        <v>0</v>
      </c>
      <c r="BB167" s="241">
        <v>0</v>
      </c>
      <c r="BC167" s="14">
        <v>260</v>
      </c>
      <c r="BD167" s="14">
        <f t="shared" si="118"/>
        <v>19.885797100000001</v>
      </c>
      <c r="BE167" s="15">
        <f>BB167+(BC167*48)+(BD167*48)</f>
        <v>13434.5182608</v>
      </c>
      <c r="BF167" s="16"/>
      <c r="BG167" s="17"/>
      <c r="BH167" s="17"/>
      <c r="BI167" s="15">
        <f>BF167+(BG167*48)+(BH167*48)</f>
        <v>0</v>
      </c>
      <c r="BJ167" s="241" t="s">
        <v>313</v>
      </c>
      <c r="BK167" s="14" t="s">
        <v>313</v>
      </c>
      <c r="BL167" s="14" t="s">
        <v>313</v>
      </c>
      <c r="BM167" s="15" t="e">
        <f>BJ167+(BK167*48)+(BL167*48)</f>
        <v>#VALUE!</v>
      </c>
      <c r="BN167" s="16"/>
      <c r="BO167" s="17"/>
      <c r="BP167" s="17"/>
      <c r="BQ167" s="15">
        <f>BN167+(BO167*48)+(BP167*48)</f>
        <v>0</v>
      </c>
      <c r="BR167" s="241">
        <v>0</v>
      </c>
      <c r="BS167" s="14">
        <v>260</v>
      </c>
      <c r="BT167" s="14">
        <f t="shared" si="119"/>
        <v>19.885797100000001</v>
      </c>
      <c r="BU167" s="15">
        <f>BR167+(BS167*48)+(BT167*48)</f>
        <v>13434.5182608</v>
      </c>
      <c r="BV167" s="166">
        <v>4413.18</v>
      </c>
      <c r="BW167" s="166">
        <v>320</v>
      </c>
      <c r="BX167" s="167">
        <f t="shared" si="116"/>
        <v>49.379999999999995</v>
      </c>
      <c r="BY167" s="15">
        <f>BV167+(BW167*48)+(BX167*48)</f>
        <v>22143.42</v>
      </c>
      <c r="BZ167" s="102" t="s">
        <v>313</v>
      </c>
      <c r="CA167" s="14" t="s">
        <v>313</v>
      </c>
      <c r="CB167" s="14" t="s">
        <v>313</v>
      </c>
      <c r="CC167" s="15" t="e">
        <f>BZ167+(CA167*48)+(CB167*48)</f>
        <v>#VALUE!</v>
      </c>
      <c r="CD167" s="16"/>
      <c r="CE167" s="17"/>
      <c r="CF167" s="17"/>
      <c r="CG167" s="15">
        <f>CD167+(CE167*48)+(CF167*48)</f>
        <v>0</v>
      </c>
      <c r="CH167" s="241">
        <v>0</v>
      </c>
      <c r="CI167" s="14">
        <v>260</v>
      </c>
      <c r="CJ167" s="14">
        <f t="shared" si="120"/>
        <v>19.885797100000001</v>
      </c>
      <c r="CK167" s="15">
        <f>CH167+(CI167*48)+(CJ167*48)</f>
        <v>13434.5182608</v>
      </c>
      <c r="CL167" s="16"/>
      <c r="CM167" s="17"/>
      <c r="CN167" s="17"/>
      <c r="CO167" s="15">
        <f>CL167+(CM167*48)+(CN167*48)</f>
        <v>0</v>
      </c>
      <c r="CP167" s="16"/>
      <c r="CQ167" s="17"/>
      <c r="CR167" s="18"/>
      <c r="CS167" s="15">
        <f>CP167+(CQ167*48)+(CR167*48)</f>
        <v>0</v>
      </c>
      <c r="CT167" s="16"/>
      <c r="CU167" s="17"/>
      <c r="CV167" s="18"/>
      <c r="CW167" s="21">
        <f>CT167+(CU167*48)+(CV167*48)</f>
        <v>0</v>
      </c>
      <c r="CX167" s="405" t="s">
        <v>313</v>
      </c>
      <c r="CY167" s="391" t="s">
        <v>313</v>
      </c>
      <c r="CZ167" s="391" t="s">
        <v>313</v>
      </c>
      <c r="DA167" s="392" t="e">
        <f>CX167+(CY167*48)+(CZ167*48)</f>
        <v>#VALUE!</v>
      </c>
      <c r="DB167" s="16"/>
      <c r="DC167" s="17"/>
      <c r="DD167" s="18"/>
      <c r="DE167" s="15">
        <f>DB167+(DC167*48)+(DD167*48)</f>
        <v>0</v>
      </c>
      <c r="DF167" s="16"/>
      <c r="DG167" s="17"/>
      <c r="DH167" s="18"/>
      <c r="DI167" s="15">
        <f>DF167+(DG167*48)+(DH167*48)</f>
        <v>0</v>
      </c>
      <c r="DJ167" s="241">
        <v>0</v>
      </c>
      <c r="DK167" s="14">
        <v>260</v>
      </c>
      <c r="DL167" s="14">
        <f t="shared" si="121"/>
        <v>19.885797100000001</v>
      </c>
      <c r="DM167" s="15">
        <f>DJ167+(DK167*48)+(DL167*48)</f>
        <v>13434.5182608</v>
      </c>
      <c r="DN167" s="19"/>
      <c r="DO167" s="20"/>
      <c r="DP167" s="20"/>
      <c r="DQ167" s="15">
        <f>DN167+(DO167*48)+(DP167*48)</f>
        <v>0</v>
      </c>
      <c r="DR167" s="102" t="s">
        <v>313</v>
      </c>
      <c r="DS167" s="14" t="s">
        <v>313</v>
      </c>
      <c r="DT167" s="14" t="s">
        <v>313</v>
      </c>
      <c r="DU167" s="15" t="e">
        <f>DR167+(DS167*48)+(DT167*48)</f>
        <v>#VALUE!</v>
      </c>
      <c r="DV167" s="19"/>
      <c r="DW167" s="20"/>
      <c r="DX167" s="20"/>
      <c r="DY167" s="15">
        <f>DV167+(DW167*48)+(DX167*48)</f>
        <v>0</v>
      </c>
      <c r="DZ167" s="245" t="s">
        <v>313</v>
      </c>
      <c r="EA167" s="245" t="s">
        <v>313</v>
      </c>
      <c r="EB167" s="245" t="s">
        <v>313</v>
      </c>
      <c r="EC167" s="15" t="e">
        <f>DZ167+(EA167*48)+(EB167*48)</f>
        <v>#VALUE!</v>
      </c>
      <c r="ED167" s="100"/>
      <c r="EE167" s="18"/>
      <c r="EF167" s="18"/>
      <c r="EG167" s="15">
        <f>ED167+(EE167*48)+(EF167*48)</f>
        <v>0</v>
      </c>
    </row>
    <row r="168" spans="1:137" x14ac:dyDescent="0.3">
      <c r="A168" s="475"/>
      <c r="B168" s="434"/>
      <c r="C168" s="478"/>
      <c r="D168" s="108" t="s">
        <v>172</v>
      </c>
      <c r="E168" s="285" t="s">
        <v>6</v>
      </c>
      <c r="F168" s="439"/>
      <c r="G168" s="441"/>
      <c r="H168" s="439"/>
      <c r="I168" s="441"/>
      <c r="J168" s="439"/>
      <c r="K168" s="441"/>
      <c r="L168" s="439"/>
      <c r="M168" s="441"/>
      <c r="N168" s="439"/>
      <c r="O168" s="441"/>
      <c r="P168" s="439"/>
      <c r="Q168" s="441"/>
      <c r="R168" s="439"/>
      <c r="S168" s="441"/>
      <c r="T168" s="439"/>
      <c r="U168" s="441"/>
      <c r="V168" s="102"/>
      <c r="W168" s="14"/>
      <c r="X168" s="14"/>
      <c r="Y168" s="15">
        <f>V168+(W168*48)+(X168*48)</f>
        <v>0</v>
      </c>
      <c r="Z168" s="102" t="s">
        <v>313</v>
      </c>
      <c r="AA168" s="14" t="s">
        <v>313</v>
      </c>
      <c r="AB168" s="14" t="s">
        <v>313</v>
      </c>
      <c r="AC168" s="15" t="e">
        <f>Z168+(AA168*48)+(AB168*48)</f>
        <v>#VALUE!</v>
      </c>
      <c r="AD168" s="102"/>
      <c r="AE168" s="14"/>
      <c r="AF168" s="14"/>
      <c r="AG168" s="15">
        <f>AD168+(AE168*48)+(AF168*48)</f>
        <v>0</v>
      </c>
      <c r="AH168" s="102"/>
      <c r="AI168" s="14"/>
      <c r="AJ168" s="14"/>
      <c r="AK168" s="15">
        <f>AH168+(AI168*48)+(AJ168*48)</f>
        <v>0</v>
      </c>
      <c r="AL168" s="241">
        <v>0</v>
      </c>
      <c r="AM168" s="14">
        <v>315</v>
      </c>
      <c r="AN168" s="14">
        <f t="shared" si="117"/>
        <v>24.092408025000001</v>
      </c>
      <c r="AO168" s="15">
        <f>AL168+(AM168*48)+(AN168*48)</f>
        <v>16276.435585200001</v>
      </c>
      <c r="AP168" s="227"/>
      <c r="AQ168" s="14"/>
      <c r="AR168" s="22"/>
      <c r="AS168" s="15">
        <f>AP168+(AQ168*48)+(AR168*48)</f>
        <v>0</v>
      </c>
      <c r="AT168" s="14" t="s">
        <v>313</v>
      </c>
      <c r="AU168" s="14" t="s">
        <v>313</v>
      </c>
      <c r="AV168" s="14" t="s">
        <v>313</v>
      </c>
      <c r="AW168" s="15" t="e">
        <f>AT168+(AU168*48)+(AV168*48)</f>
        <v>#VALUE!</v>
      </c>
      <c r="AX168" s="227"/>
      <c r="AY168" s="14"/>
      <c r="AZ168" s="22"/>
      <c r="BA168" s="15">
        <f>AX168+(AY168*48)+(AZ168*48)</f>
        <v>0</v>
      </c>
      <c r="BB168" s="241">
        <v>0</v>
      </c>
      <c r="BC168" s="14">
        <v>315</v>
      </c>
      <c r="BD168" s="14">
        <f t="shared" si="118"/>
        <v>24.092408025000001</v>
      </c>
      <c r="BE168" s="15">
        <f>BB168+(BC168*48)+(BD168*48)</f>
        <v>16276.435585200001</v>
      </c>
      <c r="BF168" s="16"/>
      <c r="BG168" s="17"/>
      <c r="BH168" s="17"/>
      <c r="BI168" s="15">
        <f>BF168+(BG168*48)+(BH168*48)</f>
        <v>0</v>
      </c>
      <c r="BJ168" s="241" t="s">
        <v>313</v>
      </c>
      <c r="BK168" s="14" t="s">
        <v>313</v>
      </c>
      <c r="BL168" s="14" t="s">
        <v>313</v>
      </c>
      <c r="BM168" s="15" t="e">
        <f>BJ168+(BK168*48)+(BL168*48)</f>
        <v>#VALUE!</v>
      </c>
      <c r="BN168" s="16"/>
      <c r="BO168" s="17"/>
      <c r="BP168" s="17"/>
      <c r="BQ168" s="15">
        <f>BN168+(BO168*48)+(BP168*48)</f>
        <v>0</v>
      </c>
      <c r="BR168" s="241">
        <v>0</v>
      </c>
      <c r="BS168" s="14">
        <v>315</v>
      </c>
      <c r="BT168" s="14">
        <f t="shared" si="119"/>
        <v>24.092408025000001</v>
      </c>
      <c r="BU168" s="15">
        <f>BR168+(BS168*48)+(BT168*48)</f>
        <v>16276.435585200001</v>
      </c>
      <c r="BV168" s="166">
        <v>4413.18</v>
      </c>
      <c r="BW168" s="166">
        <v>340</v>
      </c>
      <c r="BX168" s="167">
        <f t="shared" si="116"/>
        <v>51.97</v>
      </c>
      <c r="BY168" s="15">
        <f>BV168+(BW168*48)+(BX168*48)</f>
        <v>23227.74</v>
      </c>
      <c r="BZ168" s="102" t="s">
        <v>313</v>
      </c>
      <c r="CA168" s="14" t="s">
        <v>313</v>
      </c>
      <c r="CB168" s="14" t="s">
        <v>313</v>
      </c>
      <c r="CC168" s="15" t="e">
        <f>BZ168+(CA168*48)+(CB168*48)</f>
        <v>#VALUE!</v>
      </c>
      <c r="CD168" s="16"/>
      <c r="CE168" s="17"/>
      <c r="CF168" s="17"/>
      <c r="CG168" s="15">
        <f>CD168+(CE168*48)+(CF168*48)</f>
        <v>0</v>
      </c>
      <c r="CH168" s="241">
        <v>0</v>
      </c>
      <c r="CI168" s="14">
        <v>315</v>
      </c>
      <c r="CJ168" s="14">
        <f t="shared" si="120"/>
        <v>24.092408025000001</v>
      </c>
      <c r="CK168" s="15">
        <f>CH168+(CI168*48)+(CJ168*48)</f>
        <v>16276.435585200001</v>
      </c>
      <c r="CL168" s="16"/>
      <c r="CM168" s="17"/>
      <c r="CN168" s="17"/>
      <c r="CO168" s="15">
        <f>CL168+(CM168*48)+(CN168*48)</f>
        <v>0</v>
      </c>
      <c r="CP168" s="16"/>
      <c r="CQ168" s="17"/>
      <c r="CR168" s="18"/>
      <c r="CS168" s="15">
        <f>CP168+(CQ168*48)+(CR168*48)</f>
        <v>0</v>
      </c>
      <c r="CT168" s="16"/>
      <c r="CU168" s="17"/>
      <c r="CV168" s="18"/>
      <c r="CW168" s="21">
        <f>CT168+(CU168*48)+(CV168*48)</f>
        <v>0</v>
      </c>
      <c r="CX168" s="405" t="s">
        <v>313</v>
      </c>
      <c r="CY168" s="391" t="s">
        <v>313</v>
      </c>
      <c r="CZ168" s="391" t="s">
        <v>313</v>
      </c>
      <c r="DA168" s="392" t="e">
        <f>CX168+(CY168*48)+(CZ168*48)</f>
        <v>#VALUE!</v>
      </c>
      <c r="DB168" s="16"/>
      <c r="DC168" s="17"/>
      <c r="DD168" s="18"/>
      <c r="DE168" s="15">
        <f>DB168+(DC168*48)+(DD168*48)</f>
        <v>0</v>
      </c>
      <c r="DF168" s="16"/>
      <c r="DG168" s="17"/>
      <c r="DH168" s="18"/>
      <c r="DI168" s="15">
        <f>DF168+(DG168*48)+(DH168*48)</f>
        <v>0</v>
      </c>
      <c r="DJ168" s="241">
        <v>0</v>
      </c>
      <c r="DK168" s="14">
        <v>315</v>
      </c>
      <c r="DL168" s="14">
        <f t="shared" si="121"/>
        <v>24.092408025000001</v>
      </c>
      <c r="DM168" s="15">
        <f>DJ168+(DK168*48)+(DL168*48)</f>
        <v>16276.435585200001</v>
      </c>
      <c r="DN168" s="19"/>
      <c r="DO168" s="20"/>
      <c r="DP168" s="20"/>
      <c r="DQ168" s="15">
        <f>DN168+(DO168*48)+(DP168*48)</f>
        <v>0</v>
      </c>
      <c r="DR168" s="102" t="s">
        <v>313</v>
      </c>
      <c r="DS168" s="14" t="s">
        <v>313</v>
      </c>
      <c r="DT168" s="14" t="s">
        <v>313</v>
      </c>
      <c r="DU168" s="15" t="e">
        <f>DR168+(DS168*48)+(DT168*48)</f>
        <v>#VALUE!</v>
      </c>
      <c r="DV168" s="19"/>
      <c r="DW168" s="20"/>
      <c r="DX168" s="20"/>
      <c r="DY168" s="15">
        <f>DV168+(DW168*48)+(DX168*48)</f>
        <v>0</v>
      </c>
      <c r="DZ168" s="245" t="s">
        <v>313</v>
      </c>
      <c r="EA168" s="245" t="s">
        <v>313</v>
      </c>
      <c r="EB168" s="245" t="s">
        <v>313</v>
      </c>
      <c r="EC168" s="15" t="e">
        <f>DZ168+(EA168*48)+(EB168*48)</f>
        <v>#VALUE!</v>
      </c>
      <c r="ED168" s="100"/>
      <c r="EE168" s="18"/>
      <c r="EF168" s="18"/>
      <c r="EG168" s="15">
        <f>ED168+(EE168*48)+(EF168*48)</f>
        <v>0</v>
      </c>
    </row>
    <row r="169" spans="1:137" x14ac:dyDescent="0.3">
      <c r="A169" s="475"/>
      <c r="B169" s="431" t="s">
        <v>319</v>
      </c>
      <c r="C169" s="478"/>
      <c r="D169" s="195" t="s">
        <v>173</v>
      </c>
      <c r="E169" s="285" t="s">
        <v>7</v>
      </c>
      <c r="F169" s="439"/>
      <c r="G169" s="441"/>
      <c r="H169" s="439"/>
      <c r="I169" s="441"/>
      <c r="J169" s="439"/>
      <c r="K169" s="441"/>
      <c r="L169" s="439"/>
      <c r="M169" s="441"/>
      <c r="N169" s="439"/>
      <c r="O169" s="441"/>
      <c r="P169" s="439"/>
      <c r="Q169" s="441"/>
      <c r="R169" s="439"/>
      <c r="S169" s="441"/>
      <c r="T169" s="439"/>
      <c r="U169" s="441"/>
      <c r="V169" s="103"/>
      <c r="W169" s="25"/>
      <c r="X169" s="25"/>
      <c r="Y169" s="98">
        <f>V169+(W169*48)+(X169*48)</f>
        <v>0</v>
      </c>
      <c r="Z169" s="242" t="s">
        <v>313</v>
      </c>
      <c r="AA169" s="42" t="s">
        <v>313</v>
      </c>
      <c r="AB169" s="42" t="s">
        <v>313</v>
      </c>
      <c r="AC169" s="98" t="e">
        <f>Z169+(AA169*48)+(AB169*48)</f>
        <v>#VALUE!</v>
      </c>
      <c r="AD169" s="103"/>
      <c r="AE169" s="25"/>
      <c r="AF169" s="25"/>
      <c r="AG169" s="98">
        <f>AD169+(AE169*48)+(AF169*48)</f>
        <v>0</v>
      </c>
      <c r="AH169" s="103"/>
      <c r="AI169" s="25"/>
      <c r="AJ169" s="25"/>
      <c r="AK169" s="98">
        <f>AH169+(AI169*48)+(AJ169*48)</f>
        <v>0</v>
      </c>
      <c r="AL169" s="242">
        <v>0</v>
      </c>
      <c r="AM169" s="42">
        <v>340</v>
      </c>
      <c r="AN169" s="14">
        <f>(AM169*0.0695)+(SUM((AM169+(AM169*0.0695))*0.00653))</f>
        <v>26.004503900000003</v>
      </c>
      <c r="AO169" s="98">
        <f>AL169+(AM169*48)+(AN169*48)</f>
        <v>17568.2161872</v>
      </c>
      <c r="AP169" s="228"/>
      <c r="AQ169" s="25"/>
      <c r="AR169" s="104"/>
      <c r="AS169" s="98">
        <f>AP169+(AQ169*48)+(AR169*48)</f>
        <v>0</v>
      </c>
      <c r="AT169" s="42" t="s">
        <v>313</v>
      </c>
      <c r="AU169" s="42" t="s">
        <v>313</v>
      </c>
      <c r="AV169" s="42" t="s">
        <v>313</v>
      </c>
      <c r="AW169" s="98" t="e">
        <f>AT169+(AU169*48)+(AV169*48)</f>
        <v>#VALUE!</v>
      </c>
      <c r="AX169" s="228"/>
      <c r="AY169" s="25"/>
      <c r="AZ169" s="104"/>
      <c r="BA169" s="98">
        <f>AX169+(AY169*48)+(AZ169*48)</f>
        <v>0</v>
      </c>
      <c r="BB169" s="242">
        <v>0</v>
      </c>
      <c r="BC169" s="42">
        <v>340</v>
      </c>
      <c r="BD169" s="14">
        <f>(BC169*0.0695)+(SUM((BC169+(BC169*0.0695))*0.00653))</f>
        <v>26.004503900000003</v>
      </c>
      <c r="BE169" s="98">
        <f>BB169+(BC169*48)+(BD169*48)</f>
        <v>17568.2161872</v>
      </c>
      <c r="BF169" s="100"/>
      <c r="BG169" s="18"/>
      <c r="BH169" s="18"/>
      <c r="BI169" s="98">
        <f>BF169+(BG169*48)+(BH169*48)</f>
        <v>0</v>
      </c>
      <c r="BJ169" s="241" t="s">
        <v>313</v>
      </c>
      <c r="BK169" s="14" t="s">
        <v>313</v>
      </c>
      <c r="BL169" s="14" t="s">
        <v>313</v>
      </c>
      <c r="BM169" s="98" t="e">
        <f>BJ169+(BK169*48)+(BL169*48)</f>
        <v>#VALUE!</v>
      </c>
      <c r="BN169" s="100"/>
      <c r="BO169" s="18"/>
      <c r="BP169" s="18"/>
      <c r="BQ169" s="98">
        <f>BN169+(BO169*48)+(BP169*48)</f>
        <v>0</v>
      </c>
      <c r="BR169" s="242">
        <v>0</v>
      </c>
      <c r="BS169" s="42">
        <v>340</v>
      </c>
      <c r="BT169" s="14">
        <f>(BS169*0.0695)+(SUM((BS169+(BS169*0.0695))*0.00653))</f>
        <v>26.004503900000003</v>
      </c>
      <c r="BU169" s="98">
        <f>BR169+(BS169*48)+(BT169*48)</f>
        <v>17568.2161872</v>
      </c>
      <c r="BV169" s="166">
        <v>4413.18</v>
      </c>
      <c r="BW169" s="254">
        <v>360</v>
      </c>
      <c r="BX169" s="167">
        <f t="shared" si="116"/>
        <v>54.56</v>
      </c>
      <c r="BY169" s="98">
        <f>BV169+(BW169*48)+(BX169*48)</f>
        <v>24312.06</v>
      </c>
      <c r="BZ169" s="242" t="s">
        <v>313</v>
      </c>
      <c r="CA169" s="42" t="s">
        <v>313</v>
      </c>
      <c r="CB169" s="42" t="s">
        <v>313</v>
      </c>
      <c r="CC169" s="98" t="e">
        <f>BZ169+(CA169*48)+(CB169*48)</f>
        <v>#VALUE!</v>
      </c>
      <c r="CD169" s="100"/>
      <c r="CE169" s="18"/>
      <c r="CF169" s="18"/>
      <c r="CG169" s="98">
        <f>CD169+(CE169*48)+(CF169*48)</f>
        <v>0</v>
      </c>
      <c r="CH169" s="242">
        <v>0</v>
      </c>
      <c r="CI169" s="42">
        <v>340</v>
      </c>
      <c r="CJ169" s="14">
        <f>(CI169*0.0695)+(SUM((CI169+(CI169*0.0695))*0.00653))</f>
        <v>26.004503900000003</v>
      </c>
      <c r="CK169" s="98">
        <f>CH169+(CI169*48)+(CJ169*48)</f>
        <v>17568.2161872</v>
      </c>
      <c r="CL169" s="100"/>
      <c r="CM169" s="18"/>
      <c r="CN169" s="18"/>
      <c r="CO169" s="98">
        <f>CL169+(CM169*48)+(CN169*48)</f>
        <v>0</v>
      </c>
      <c r="CP169" s="100"/>
      <c r="CQ169" s="18"/>
      <c r="CR169" s="18"/>
      <c r="CS169" s="98">
        <f>CP169+(CQ169*48)+(CR169*48)</f>
        <v>0</v>
      </c>
      <c r="CT169" s="100"/>
      <c r="CU169" s="18"/>
      <c r="CV169" s="18"/>
      <c r="CW169" s="105">
        <f>CT169+(CU169*48)+(CV169*48)</f>
        <v>0</v>
      </c>
      <c r="CX169" s="419" t="s">
        <v>313</v>
      </c>
      <c r="CY169" s="396" t="s">
        <v>313</v>
      </c>
      <c r="CZ169" s="396" t="s">
        <v>313</v>
      </c>
      <c r="DA169" s="403" t="e">
        <f>CX169+(CY169*48)+(CZ169*48)</f>
        <v>#VALUE!</v>
      </c>
      <c r="DB169" s="100"/>
      <c r="DC169" s="18"/>
      <c r="DD169" s="18"/>
      <c r="DE169" s="98">
        <f>DB169+(DC169*48)+(DD169*48)</f>
        <v>0</v>
      </c>
      <c r="DF169" s="100"/>
      <c r="DG169" s="18"/>
      <c r="DH169" s="18"/>
      <c r="DI169" s="98">
        <f>DF169+(DG169*48)+(DH169*48)</f>
        <v>0</v>
      </c>
      <c r="DJ169" s="242">
        <v>0</v>
      </c>
      <c r="DK169" s="42">
        <v>340</v>
      </c>
      <c r="DL169" s="14">
        <f>(DK169*0.0695)+(SUM((DK169+(DK169*0.0695))*0.00653))</f>
        <v>26.004503900000003</v>
      </c>
      <c r="DM169" s="98">
        <f>DJ169+(DK169*48)+(DL169*48)</f>
        <v>17568.2161872</v>
      </c>
      <c r="DN169" s="19"/>
      <c r="DO169" s="20"/>
      <c r="DP169" s="20"/>
      <c r="DQ169" s="98">
        <f>DN169+(DO169*48)+(DP169*48)</f>
        <v>0</v>
      </c>
      <c r="DR169" s="242" t="s">
        <v>313</v>
      </c>
      <c r="DS169" s="42" t="s">
        <v>313</v>
      </c>
      <c r="DT169" s="42" t="s">
        <v>313</v>
      </c>
      <c r="DU169" s="98" t="e">
        <f>DR169+(DS169*48)+(DT169*48)</f>
        <v>#VALUE!</v>
      </c>
      <c r="DV169" s="19"/>
      <c r="DW169" s="20"/>
      <c r="DX169" s="20"/>
      <c r="DY169" s="98">
        <f>DV169+(DW169*48)+(DX169*48)</f>
        <v>0</v>
      </c>
      <c r="DZ169" s="245" t="s">
        <v>313</v>
      </c>
      <c r="EA169" s="245" t="s">
        <v>313</v>
      </c>
      <c r="EB169" s="245" t="s">
        <v>313</v>
      </c>
      <c r="EC169" s="98" t="e">
        <f>DZ169+(EA169*48)+(EB169*48)</f>
        <v>#VALUE!</v>
      </c>
      <c r="ED169" s="100"/>
      <c r="EE169" s="18"/>
      <c r="EF169" s="18"/>
      <c r="EG169" s="98">
        <f>ED169+(EE169*48)+(EF169*48)</f>
        <v>0</v>
      </c>
    </row>
    <row r="170" spans="1:137" ht="14.4" thickBot="1" x14ac:dyDescent="0.35">
      <c r="A170" s="476"/>
      <c r="B170" s="432"/>
      <c r="C170" s="479"/>
      <c r="D170" s="197"/>
      <c r="E170" s="198"/>
      <c r="F170" s="277"/>
      <c r="G170" s="278"/>
      <c r="H170" s="277"/>
      <c r="I170" s="278"/>
      <c r="J170" s="277"/>
      <c r="K170" s="278"/>
      <c r="L170" s="277"/>
      <c r="M170" s="278"/>
      <c r="N170" s="277"/>
      <c r="O170" s="278"/>
      <c r="P170" s="277"/>
      <c r="Q170" s="278"/>
      <c r="R170" s="277"/>
      <c r="S170" s="278"/>
      <c r="T170" s="277"/>
      <c r="U170" s="278"/>
      <c r="V170" s="80"/>
      <c r="W170" s="79"/>
      <c r="X170" s="79"/>
      <c r="Y170" s="101"/>
      <c r="Z170" s="80"/>
      <c r="AA170" s="79"/>
      <c r="AB170" s="79"/>
      <c r="AC170" s="253" t="s">
        <v>313</v>
      </c>
      <c r="AD170" s="80"/>
      <c r="AE170" s="79"/>
      <c r="AF170" s="79"/>
      <c r="AG170" s="101"/>
      <c r="AH170" s="80"/>
      <c r="AI170" s="79"/>
      <c r="AJ170" s="79"/>
      <c r="AK170" s="101"/>
      <c r="AL170" s="80"/>
      <c r="AM170" s="79"/>
      <c r="AN170" s="79"/>
      <c r="AO170" s="314">
        <f>SUM(AO165+AO166+AO167+AO168+AO169)</f>
        <v>67172.591304000001</v>
      </c>
      <c r="AP170" s="80"/>
      <c r="AQ170" s="79"/>
      <c r="AR170" s="79"/>
      <c r="AS170" s="101"/>
      <c r="AT170" s="80"/>
      <c r="AU170" s="79"/>
      <c r="AV170" s="79"/>
      <c r="AW170" s="253" t="s">
        <v>313</v>
      </c>
      <c r="AX170" s="80"/>
      <c r="AY170" s="79"/>
      <c r="AZ170" s="79"/>
      <c r="BA170" s="101"/>
      <c r="BB170" s="80"/>
      <c r="BC170" s="79"/>
      <c r="BD170" s="79"/>
      <c r="BE170" s="314">
        <f>SUM(BE165+BE166+BE167+BE168+BE169)</f>
        <v>67172.591304000001</v>
      </c>
      <c r="BF170" s="11"/>
      <c r="BG170" s="12"/>
      <c r="BH170" s="12"/>
      <c r="BI170" s="101"/>
      <c r="BJ170" s="11"/>
      <c r="BK170" s="12"/>
      <c r="BL170" s="12"/>
      <c r="BM170" s="253" t="s">
        <v>313</v>
      </c>
      <c r="BN170" s="11"/>
      <c r="BO170" s="12"/>
      <c r="BP170" s="12"/>
      <c r="BQ170" s="101"/>
      <c r="BR170" s="11"/>
      <c r="BS170" s="12"/>
      <c r="BT170" s="12"/>
      <c r="BU170" s="314">
        <f>SUM(BU165+BU166+BU167+BU168+BU169)</f>
        <v>67172.591304000001</v>
      </c>
      <c r="BV170" s="11"/>
      <c r="BW170" s="12"/>
      <c r="BX170" s="12"/>
      <c r="BY170" s="101">
        <f>SUM(BY165+BY166+BY167+BY168+BY169)</f>
        <v>105837.66</v>
      </c>
      <c r="BZ170" s="11"/>
      <c r="CA170" s="12"/>
      <c r="CB170" s="12"/>
      <c r="CC170" s="253" t="s">
        <v>313</v>
      </c>
      <c r="CD170" s="11"/>
      <c r="CE170" s="12"/>
      <c r="CF170" s="12"/>
      <c r="CG170" s="101"/>
      <c r="CH170" s="11"/>
      <c r="CI170" s="12"/>
      <c r="CJ170" s="12"/>
      <c r="CK170" s="314">
        <f>SUM(CK165+CK166+CK167+CK168+CK169)</f>
        <v>67172.591304000001</v>
      </c>
      <c r="CL170" s="11"/>
      <c r="CM170" s="12"/>
      <c r="CN170" s="12"/>
      <c r="CO170" s="101"/>
      <c r="CP170" s="11"/>
      <c r="CQ170" s="12"/>
      <c r="CR170" s="12"/>
      <c r="CS170" s="101"/>
      <c r="CT170" s="11"/>
      <c r="CU170" s="12"/>
      <c r="CV170" s="12"/>
      <c r="CW170" s="210"/>
      <c r="CX170" s="423"/>
      <c r="CY170" s="424"/>
      <c r="CZ170" s="424"/>
      <c r="DA170" s="253" t="s">
        <v>313</v>
      </c>
      <c r="DB170" s="11"/>
      <c r="DC170" s="12"/>
      <c r="DD170" s="12"/>
      <c r="DE170" s="101"/>
      <c r="DF170" s="11"/>
      <c r="DG170" s="12"/>
      <c r="DH170" s="12"/>
      <c r="DI170" s="101"/>
      <c r="DJ170" s="11"/>
      <c r="DK170" s="12"/>
      <c r="DL170" s="12"/>
      <c r="DM170" s="314">
        <f>SUM(DM165+DM166+DM167+DM168+DM169)</f>
        <v>67172.591304000001</v>
      </c>
      <c r="DN170" s="109"/>
      <c r="DO170" s="110"/>
      <c r="DP170" s="110"/>
      <c r="DQ170" s="101"/>
      <c r="DR170" s="109"/>
      <c r="DS170" s="110"/>
      <c r="DT170" s="110"/>
      <c r="DU170" s="253" t="s">
        <v>313</v>
      </c>
      <c r="DV170" s="109"/>
      <c r="DW170" s="110"/>
      <c r="DX170" s="110"/>
      <c r="DY170" s="101"/>
      <c r="DZ170" s="109"/>
      <c r="EA170" s="110"/>
      <c r="EB170" s="110"/>
      <c r="EC170" s="253" t="s">
        <v>313</v>
      </c>
      <c r="ED170" s="11"/>
      <c r="EE170" s="12"/>
      <c r="EF170" s="12"/>
      <c r="EG170" s="101"/>
    </row>
    <row r="171" spans="1:137" ht="14.4" customHeight="1" x14ac:dyDescent="0.3">
      <c r="A171" s="474">
        <f>A164+1</f>
        <v>23</v>
      </c>
      <c r="B171" s="433">
        <v>138358</v>
      </c>
      <c r="C171" s="477">
        <v>5</v>
      </c>
      <c r="D171" s="117" t="s">
        <v>174</v>
      </c>
      <c r="E171" s="24"/>
      <c r="F171" s="276"/>
      <c r="G171" s="116"/>
      <c r="H171" s="276"/>
      <c r="I171" s="116"/>
      <c r="J171" s="276"/>
      <c r="K171" s="116"/>
      <c r="L171" s="276"/>
      <c r="M171" s="116"/>
      <c r="N171" s="276"/>
      <c r="O171" s="116"/>
      <c r="P171" s="276"/>
      <c r="Q171" s="116"/>
      <c r="R171" s="276"/>
      <c r="S171" s="116"/>
      <c r="T171" s="276"/>
      <c r="U171" s="116"/>
      <c r="V171" s="8"/>
      <c r="W171" s="9"/>
      <c r="X171" s="9"/>
      <c r="Y171" s="10"/>
      <c r="Z171" s="8"/>
      <c r="AA171" s="9"/>
      <c r="AB171" s="9"/>
      <c r="AC171" s="10"/>
      <c r="AD171" s="8"/>
      <c r="AE171" s="9"/>
      <c r="AF171" s="9"/>
      <c r="AG171" s="10"/>
      <c r="AH171" s="468" t="s">
        <v>317</v>
      </c>
      <c r="AI171" s="469"/>
      <c r="AJ171" s="469"/>
      <c r="AK171" s="470"/>
      <c r="AL171" s="8"/>
      <c r="AM171" s="9"/>
      <c r="AN171" s="9"/>
      <c r="AO171" s="10"/>
      <c r="AP171" s="8"/>
      <c r="AQ171" s="9"/>
      <c r="AR171" s="9"/>
      <c r="AS171" s="10"/>
      <c r="AT171" s="8"/>
      <c r="AU171" s="9"/>
      <c r="AV171" s="9"/>
      <c r="AW171" s="10"/>
      <c r="AX171" s="8"/>
      <c r="AY171" s="9"/>
      <c r="AZ171" s="9"/>
      <c r="BA171" s="10"/>
      <c r="BB171" s="8"/>
      <c r="BC171" s="9"/>
      <c r="BD171" s="9"/>
      <c r="BE171" s="10"/>
      <c r="BF171" s="8"/>
      <c r="BG171" s="9"/>
      <c r="BH171" s="9"/>
      <c r="BI171" s="10"/>
      <c r="BJ171" s="8"/>
      <c r="BK171" s="9"/>
      <c r="BL171" s="9"/>
      <c r="BM171" s="10"/>
      <c r="BN171" s="8"/>
      <c r="BO171" s="9"/>
      <c r="BP171" s="9"/>
      <c r="BQ171" s="10"/>
      <c r="BR171" s="8"/>
      <c r="BS171" s="9"/>
      <c r="BT171" s="9"/>
      <c r="BU171" s="10"/>
      <c r="BV171" s="8"/>
      <c r="BW171" s="9"/>
      <c r="BX171" s="9"/>
      <c r="BY171" s="10"/>
      <c r="BZ171" s="8"/>
      <c r="CA171" s="9"/>
      <c r="CB171" s="9"/>
      <c r="CC171" s="10"/>
      <c r="CD171" s="8"/>
      <c r="CE171" s="9"/>
      <c r="CF171" s="9"/>
      <c r="CG171" s="10"/>
      <c r="CH171" s="8"/>
      <c r="CI171" s="9"/>
      <c r="CJ171" s="9"/>
      <c r="CK171" s="10"/>
      <c r="CL171" s="8"/>
      <c r="CM171" s="9"/>
      <c r="CN171" s="9"/>
      <c r="CO171" s="10"/>
      <c r="CP171" s="8"/>
      <c r="CQ171" s="9"/>
      <c r="CR171" s="9"/>
      <c r="CS171" s="10"/>
      <c r="CT171" s="8"/>
      <c r="CU171" s="9"/>
      <c r="CV171" s="9"/>
      <c r="CW171" s="9"/>
      <c r="CX171" s="386"/>
      <c r="CY171" s="387"/>
      <c r="CZ171" s="387"/>
      <c r="DA171" s="388"/>
      <c r="DB171" s="8"/>
      <c r="DC171" s="9"/>
      <c r="DD171" s="9"/>
      <c r="DE171" s="10"/>
      <c r="DF171" s="8"/>
      <c r="DG171" s="9"/>
      <c r="DH171" s="9"/>
      <c r="DI171" s="10"/>
      <c r="DJ171" s="8"/>
      <c r="DK171" s="9"/>
      <c r="DL171" s="9"/>
      <c r="DM171" s="10"/>
      <c r="DN171" s="8"/>
      <c r="DO171" s="9"/>
      <c r="DP171" s="9"/>
      <c r="DQ171" s="10"/>
      <c r="DR171" s="8"/>
      <c r="DS171" s="9"/>
      <c r="DT171" s="9"/>
      <c r="DU171" s="10"/>
      <c r="DV171" s="8"/>
      <c r="DW171" s="9"/>
      <c r="DX171" s="9"/>
      <c r="DY171" s="10"/>
      <c r="DZ171" s="8"/>
      <c r="EA171" s="9"/>
      <c r="EB171" s="9"/>
      <c r="EC171" s="10"/>
      <c r="ED171" s="8"/>
      <c r="EE171" s="9"/>
      <c r="EF171" s="9"/>
      <c r="EG171" s="10"/>
    </row>
    <row r="172" spans="1:137" x14ac:dyDescent="0.3">
      <c r="A172" s="475"/>
      <c r="B172" s="434"/>
      <c r="C172" s="478"/>
      <c r="D172" s="108" t="s">
        <v>175</v>
      </c>
      <c r="E172" s="30" t="s">
        <v>78</v>
      </c>
      <c r="F172" s="438" t="s">
        <v>38</v>
      </c>
      <c r="G172" s="440" t="s">
        <v>101</v>
      </c>
      <c r="H172" s="438" t="s">
        <v>38</v>
      </c>
      <c r="I172" s="440" t="s">
        <v>101</v>
      </c>
      <c r="J172" s="438" t="s">
        <v>38</v>
      </c>
      <c r="K172" s="440" t="s">
        <v>101</v>
      </c>
      <c r="L172" s="438" t="s">
        <v>38</v>
      </c>
      <c r="M172" s="440" t="s">
        <v>101</v>
      </c>
      <c r="N172" s="438" t="s">
        <v>38</v>
      </c>
      <c r="O172" s="440" t="s">
        <v>101</v>
      </c>
      <c r="P172" s="438" t="s">
        <v>38</v>
      </c>
      <c r="Q172" s="440" t="s">
        <v>101</v>
      </c>
      <c r="R172" s="438" t="s">
        <v>324</v>
      </c>
      <c r="S172" s="440" t="s">
        <v>325</v>
      </c>
      <c r="T172" s="438" t="s">
        <v>322</v>
      </c>
      <c r="U172" s="440" t="s">
        <v>323</v>
      </c>
      <c r="V172" s="102"/>
      <c r="W172" s="14"/>
      <c r="X172" s="14"/>
      <c r="Y172" s="15">
        <f>V172+(W172*48)+(X172*48)</f>
        <v>0</v>
      </c>
      <c r="Z172" s="103" t="s">
        <v>313</v>
      </c>
      <c r="AA172" s="14" t="s">
        <v>313</v>
      </c>
      <c r="AB172" s="14" t="s">
        <v>313</v>
      </c>
      <c r="AC172" s="15" t="e">
        <f>Z172+(AA172*48)+(AB172*48)</f>
        <v>#VALUE!</v>
      </c>
      <c r="AD172" s="102"/>
      <c r="AE172" s="14"/>
      <c r="AF172" s="14"/>
      <c r="AG172" s="15">
        <f>AD172+(AE172*48)+(AF172*48)</f>
        <v>0</v>
      </c>
      <c r="AH172" s="102"/>
      <c r="AI172" s="14"/>
      <c r="AJ172" s="14"/>
      <c r="AK172" s="15">
        <f>AH172+(AI172*48)+(AJ172*48)</f>
        <v>0</v>
      </c>
      <c r="AL172" s="241">
        <v>0</v>
      </c>
      <c r="AM172" s="14">
        <v>175</v>
      </c>
      <c r="AN172" s="14">
        <f>(AM172*0.0695)+(SUM((AM172+(AM172*0.0695))*0.00653))</f>
        <v>13.384671125000001</v>
      </c>
      <c r="AO172" s="15">
        <f>AL172+(AM172*48)+(AN172*48)</f>
        <v>9042.4642139999996</v>
      </c>
      <c r="AP172" s="227"/>
      <c r="AQ172" s="25"/>
      <c r="AR172" s="22"/>
      <c r="AS172" s="15">
        <f>AP172+(AQ172*48)+(AR172*48)</f>
        <v>0</v>
      </c>
      <c r="AT172" s="25" t="s">
        <v>313</v>
      </c>
      <c r="AU172" s="14" t="s">
        <v>313</v>
      </c>
      <c r="AV172" s="14" t="s">
        <v>313</v>
      </c>
      <c r="AW172" s="15" t="e">
        <f>AT172+(AU172*48)+(AV172*48)</f>
        <v>#VALUE!</v>
      </c>
      <c r="AX172" s="227"/>
      <c r="AY172" s="25"/>
      <c r="AZ172" s="22"/>
      <c r="BA172" s="15">
        <f>AX172+(AY172*48)+(AZ172*48)</f>
        <v>0</v>
      </c>
      <c r="BB172" s="241">
        <v>0</v>
      </c>
      <c r="BC172" s="14">
        <v>175</v>
      </c>
      <c r="BD172" s="14">
        <f>(BC172*0.0695)+(SUM((BC172+(BC172*0.0695))*0.00653))</f>
        <v>13.384671125000001</v>
      </c>
      <c r="BE172" s="15">
        <f>BB172+(BC172*48)+(BD172*48)</f>
        <v>9042.4642139999996</v>
      </c>
      <c r="BF172" s="16"/>
      <c r="BG172" s="17"/>
      <c r="BH172" s="17"/>
      <c r="BI172" s="15">
        <f>BF172+(BG172*48)+(BH172*48)</f>
        <v>0</v>
      </c>
      <c r="BJ172" s="241" t="s">
        <v>313</v>
      </c>
      <c r="BK172" s="14" t="s">
        <v>313</v>
      </c>
      <c r="BL172" s="14" t="s">
        <v>313</v>
      </c>
      <c r="BM172" s="15" t="e">
        <f>BJ172+(BK172*48)+(BL172*48)</f>
        <v>#VALUE!</v>
      </c>
      <c r="BN172" s="16"/>
      <c r="BO172" s="17"/>
      <c r="BP172" s="17"/>
      <c r="BQ172" s="15">
        <f>BN172+(BO172*48)+(BP172*48)</f>
        <v>0</v>
      </c>
      <c r="BR172" s="241">
        <v>0</v>
      </c>
      <c r="BS172" s="14">
        <v>175</v>
      </c>
      <c r="BT172" s="14">
        <f>(BS172*0.0695)+(SUM((BS172+(BS172*0.0695))*0.00653))</f>
        <v>13.384671125000001</v>
      </c>
      <c r="BU172" s="15">
        <f>BR172+(BS172*48)+(BT172*48)</f>
        <v>9042.4642139999996</v>
      </c>
      <c r="BV172" s="166">
        <v>6129.42</v>
      </c>
      <c r="BW172" s="166">
        <v>190</v>
      </c>
      <c r="BX172" s="167">
        <f t="shared" ref="BX172:BX176" si="122">BW172*(0.06+0.0695)+7.94</f>
        <v>32.545000000000002</v>
      </c>
      <c r="BY172" s="15">
        <f>BV172+(BW172*48)+(BX172*48)</f>
        <v>16811.580000000002</v>
      </c>
      <c r="BZ172" s="103" t="s">
        <v>313</v>
      </c>
      <c r="CA172" s="14" t="s">
        <v>313</v>
      </c>
      <c r="CB172" s="14" t="s">
        <v>313</v>
      </c>
      <c r="CC172" s="15" t="e">
        <f>BZ172+(CA172*48)+(CB172*48)</f>
        <v>#VALUE!</v>
      </c>
      <c r="CD172" s="16"/>
      <c r="CE172" s="17"/>
      <c r="CF172" s="17"/>
      <c r="CG172" s="15">
        <f>CD172+(CE172*48)+(CF172*48)</f>
        <v>0</v>
      </c>
      <c r="CH172" s="241">
        <v>0</v>
      </c>
      <c r="CI172" s="14">
        <v>175</v>
      </c>
      <c r="CJ172" s="14">
        <f>(CI172*0.0695)+(SUM((CI172+(CI172*0.0695))*0.00653))</f>
        <v>13.384671125000001</v>
      </c>
      <c r="CK172" s="15">
        <f>CH172+(CI172*48)+(CJ172*48)</f>
        <v>9042.4642139999996</v>
      </c>
      <c r="CL172" s="16"/>
      <c r="CM172" s="17"/>
      <c r="CN172" s="17"/>
      <c r="CO172" s="15">
        <f>CL172+(CM172*48)+(CN172*48)</f>
        <v>0</v>
      </c>
      <c r="CP172" s="16"/>
      <c r="CQ172" s="17"/>
      <c r="CR172" s="18"/>
      <c r="CS172" s="15">
        <f>CP172+(CQ172*48)+(CR172*48)</f>
        <v>0</v>
      </c>
      <c r="CT172" s="16"/>
      <c r="CU172" s="17"/>
      <c r="CV172" s="18"/>
      <c r="CW172" s="21">
        <f>CT172+(CU172*48)+(CV172*48)</f>
        <v>0</v>
      </c>
      <c r="CX172" s="406" t="s">
        <v>313</v>
      </c>
      <c r="CY172" s="391" t="s">
        <v>313</v>
      </c>
      <c r="CZ172" s="391" t="s">
        <v>313</v>
      </c>
      <c r="DA172" s="392" t="e">
        <f>CX172+(CY172*48)+(CZ172*48)</f>
        <v>#VALUE!</v>
      </c>
      <c r="DB172" s="16"/>
      <c r="DC172" s="17"/>
      <c r="DD172" s="18"/>
      <c r="DE172" s="15">
        <f>DB172+(DC172*48)+(DD172*48)</f>
        <v>0</v>
      </c>
      <c r="DF172" s="16"/>
      <c r="DG172" s="17"/>
      <c r="DH172" s="18"/>
      <c r="DI172" s="15">
        <f>DF172+(DG172*48)+(DH172*48)</f>
        <v>0</v>
      </c>
      <c r="DJ172" s="241">
        <v>0</v>
      </c>
      <c r="DK172" s="14">
        <v>175</v>
      </c>
      <c r="DL172" s="14">
        <f>(DK172*0.0695)+(SUM((DK172+(DK172*0.0695))*0.00653))</f>
        <v>13.384671125000001</v>
      </c>
      <c r="DM172" s="15">
        <f>DJ172+(DK172*48)+(DL172*48)</f>
        <v>9042.4642139999996</v>
      </c>
      <c r="DN172" s="19"/>
      <c r="DO172" s="20"/>
      <c r="DP172" s="20"/>
      <c r="DQ172" s="15">
        <f>DN172+(DO172*48)+(DP172*48)</f>
        <v>0</v>
      </c>
      <c r="DR172" s="103" t="s">
        <v>313</v>
      </c>
      <c r="DS172" s="14" t="s">
        <v>313</v>
      </c>
      <c r="DT172" s="14" t="s">
        <v>313</v>
      </c>
      <c r="DU172" s="15" t="e">
        <f>DR172+(DS172*48)+(DT172*48)</f>
        <v>#VALUE!</v>
      </c>
      <c r="DV172" s="19"/>
      <c r="DW172" s="20"/>
      <c r="DX172" s="20"/>
      <c r="DY172" s="15">
        <f>DV172+(DW172*48)+(DX172*48)</f>
        <v>0</v>
      </c>
      <c r="DZ172" s="245" t="s">
        <v>313</v>
      </c>
      <c r="EA172" s="245" t="s">
        <v>313</v>
      </c>
      <c r="EB172" s="245" t="s">
        <v>313</v>
      </c>
      <c r="EC172" s="15" t="e">
        <f>DZ172+(EA172*48)+(EB172*48)</f>
        <v>#VALUE!</v>
      </c>
      <c r="ED172" s="100"/>
      <c r="EE172" s="18"/>
      <c r="EF172" s="18"/>
      <c r="EG172" s="15">
        <f>ED172+(EE172*48)+(EF172*48)</f>
        <v>0</v>
      </c>
    </row>
    <row r="173" spans="1:137" x14ac:dyDescent="0.3">
      <c r="A173" s="475"/>
      <c r="B173" s="434"/>
      <c r="C173" s="478"/>
      <c r="D173" s="108" t="s">
        <v>176</v>
      </c>
      <c r="E173" s="285" t="s">
        <v>4</v>
      </c>
      <c r="F173" s="439"/>
      <c r="G173" s="441"/>
      <c r="H173" s="439"/>
      <c r="I173" s="441"/>
      <c r="J173" s="439"/>
      <c r="K173" s="441"/>
      <c r="L173" s="439"/>
      <c r="M173" s="441"/>
      <c r="N173" s="439"/>
      <c r="O173" s="441"/>
      <c r="P173" s="439"/>
      <c r="Q173" s="441"/>
      <c r="R173" s="439"/>
      <c r="S173" s="441"/>
      <c r="T173" s="439"/>
      <c r="U173" s="441"/>
      <c r="V173" s="102"/>
      <c r="W173" s="14"/>
      <c r="X173" s="14"/>
      <c r="Y173" s="15">
        <f>V173+(W173*48)+(X173*48)</f>
        <v>0</v>
      </c>
      <c r="Z173" s="102" t="s">
        <v>313</v>
      </c>
      <c r="AA173" s="14" t="s">
        <v>313</v>
      </c>
      <c r="AB173" s="14" t="s">
        <v>313</v>
      </c>
      <c r="AC173" s="15" t="e">
        <f>Z173+(AA173*48)+(AB173*48)</f>
        <v>#VALUE!</v>
      </c>
      <c r="AD173" s="102"/>
      <c r="AE173" s="14"/>
      <c r="AF173" s="14"/>
      <c r="AG173" s="15">
        <f>AD173+(AE173*48)+(AF173*48)</f>
        <v>0</v>
      </c>
      <c r="AH173" s="102"/>
      <c r="AI173" s="14"/>
      <c r="AJ173" s="14"/>
      <c r="AK173" s="15">
        <f>AH173+(AI173*48)+(AJ173*48)</f>
        <v>0</v>
      </c>
      <c r="AL173" s="241">
        <v>0</v>
      </c>
      <c r="AM173" s="14">
        <v>210</v>
      </c>
      <c r="AN173" s="14">
        <f t="shared" ref="AN173:AN175" si="123">(AM173*0.0695)+(SUM((AM173+(AM173*0.0695))*0.00653))</f>
        <v>16.061605350000001</v>
      </c>
      <c r="AO173" s="15">
        <f>AL173+(AM173*48)+(AN173*48)</f>
        <v>10850.9570568</v>
      </c>
      <c r="AP173" s="227"/>
      <c r="AQ173" s="14"/>
      <c r="AR173" s="22"/>
      <c r="AS173" s="15">
        <f>AP173+(AQ173*48)+(AR173*48)</f>
        <v>0</v>
      </c>
      <c r="AT173" s="14" t="s">
        <v>313</v>
      </c>
      <c r="AU173" s="14" t="s">
        <v>313</v>
      </c>
      <c r="AV173" s="14" t="s">
        <v>313</v>
      </c>
      <c r="AW173" s="15" t="e">
        <f>AT173+(AU173*48)+(AV173*48)</f>
        <v>#VALUE!</v>
      </c>
      <c r="AX173" s="227"/>
      <c r="AY173" s="14"/>
      <c r="AZ173" s="22"/>
      <c r="BA173" s="15">
        <f>AX173+(AY173*48)+(AZ173*48)</f>
        <v>0</v>
      </c>
      <c r="BB173" s="241">
        <v>0</v>
      </c>
      <c r="BC173" s="14">
        <v>210</v>
      </c>
      <c r="BD173" s="14">
        <f t="shared" ref="BD173:BD175" si="124">(BC173*0.0695)+(SUM((BC173+(BC173*0.0695))*0.00653))</f>
        <v>16.061605350000001</v>
      </c>
      <c r="BE173" s="15">
        <f>BB173+(BC173*48)+(BD173*48)</f>
        <v>10850.9570568</v>
      </c>
      <c r="BF173" s="16"/>
      <c r="BG173" s="17"/>
      <c r="BH173" s="17"/>
      <c r="BI173" s="15">
        <f>BF173+(BG173*48)+(BH173*48)</f>
        <v>0</v>
      </c>
      <c r="BJ173" s="241" t="s">
        <v>313</v>
      </c>
      <c r="BK173" s="14" t="s">
        <v>313</v>
      </c>
      <c r="BL173" s="14" t="s">
        <v>313</v>
      </c>
      <c r="BM173" s="15" t="e">
        <f>BJ173+(BK173*48)+(BL173*48)</f>
        <v>#VALUE!</v>
      </c>
      <c r="BN173" s="16"/>
      <c r="BO173" s="17"/>
      <c r="BP173" s="17"/>
      <c r="BQ173" s="15">
        <f>BN173+(BO173*48)+(BP173*48)</f>
        <v>0</v>
      </c>
      <c r="BR173" s="241">
        <v>0</v>
      </c>
      <c r="BS173" s="14">
        <v>210</v>
      </c>
      <c r="BT173" s="14">
        <f t="shared" ref="BT173:BT175" si="125">(BS173*0.0695)+(SUM((BS173+(BS173*0.0695))*0.00653))</f>
        <v>16.061605350000001</v>
      </c>
      <c r="BU173" s="15">
        <f>BR173+(BS173*48)+(BT173*48)</f>
        <v>10850.9570568</v>
      </c>
      <c r="BV173" s="166">
        <v>6129.42</v>
      </c>
      <c r="BW173" s="166">
        <v>300</v>
      </c>
      <c r="BX173" s="167">
        <f t="shared" si="122"/>
        <v>46.79</v>
      </c>
      <c r="BY173" s="15">
        <f>BV173+(BW173*48)+(BX173*48)</f>
        <v>22775.339999999997</v>
      </c>
      <c r="BZ173" s="102" t="s">
        <v>313</v>
      </c>
      <c r="CA173" s="14" t="s">
        <v>313</v>
      </c>
      <c r="CB173" s="14" t="s">
        <v>313</v>
      </c>
      <c r="CC173" s="15" t="e">
        <f>BZ173+(CA173*48)+(CB173*48)</f>
        <v>#VALUE!</v>
      </c>
      <c r="CD173" s="16"/>
      <c r="CE173" s="17"/>
      <c r="CF173" s="17"/>
      <c r="CG173" s="15">
        <f>CD173+(CE173*48)+(CF173*48)</f>
        <v>0</v>
      </c>
      <c r="CH173" s="241">
        <v>0</v>
      </c>
      <c r="CI173" s="14">
        <v>210</v>
      </c>
      <c r="CJ173" s="14">
        <f t="shared" ref="CJ173:CJ175" si="126">(CI173*0.0695)+(SUM((CI173+(CI173*0.0695))*0.00653))</f>
        <v>16.061605350000001</v>
      </c>
      <c r="CK173" s="15">
        <f>CH173+(CI173*48)+(CJ173*48)</f>
        <v>10850.9570568</v>
      </c>
      <c r="CL173" s="16"/>
      <c r="CM173" s="17"/>
      <c r="CN173" s="17"/>
      <c r="CO173" s="15">
        <f>CL173+(CM173*48)+(CN173*48)</f>
        <v>0</v>
      </c>
      <c r="CP173" s="16"/>
      <c r="CQ173" s="17"/>
      <c r="CR173" s="18"/>
      <c r="CS173" s="15">
        <f>CP173+(CQ173*48)+(CR173*48)</f>
        <v>0</v>
      </c>
      <c r="CT173" s="16"/>
      <c r="CU173" s="17"/>
      <c r="CV173" s="18"/>
      <c r="CW173" s="21">
        <f>CT173+(CU173*48)+(CV173*48)</f>
        <v>0</v>
      </c>
      <c r="CX173" s="405" t="s">
        <v>313</v>
      </c>
      <c r="CY173" s="391" t="s">
        <v>313</v>
      </c>
      <c r="CZ173" s="391" t="s">
        <v>313</v>
      </c>
      <c r="DA173" s="392" t="e">
        <f>CX173+(CY173*48)+(CZ173*48)</f>
        <v>#VALUE!</v>
      </c>
      <c r="DB173" s="16"/>
      <c r="DC173" s="17"/>
      <c r="DD173" s="18"/>
      <c r="DE173" s="15">
        <f>DB173+(DC173*48)+(DD173*48)</f>
        <v>0</v>
      </c>
      <c r="DF173" s="16"/>
      <c r="DG173" s="17"/>
      <c r="DH173" s="18"/>
      <c r="DI173" s="15">
        <f>DF173+(DG173*48)+(DH173*48)</f>
        <v>0</v>
      </c>
      <c r="DJ173" s="241">
        <v>0</v>
      </c>
      <c r="DK173" s="14">
        <v>210</v>
      </c>
      <c r="DL173" s="14">
        <f t="shared" ref="DL173:DL175" si="127">(DK173*0.0695)+(SUM((DK173+(DK173*0.0695))*0.00653))</f>
        <v>16.061605350000001</v>
      </c>
      <c r="DM173" s="15">
        <f>DJ173+(DK173*48)+(DL173*48)</f>
        <v>10850.9570568</v>
      </c>
      <c r="DN173" s="19"/>
      <c r="DO173" s="20"/>
      <c r="DP173" s="20"/>
      <c r="DQ173" s="15">
        <f>DN173+(DO173*48)+(DP173*48)</f>
        <v>0</v>
      </c>
      <c r="DR173" s="102" t="s">
        <v>313</v>
      </c>
      <c r="DS173" s="14" t="s">
        <v>313</v>
      </c>
      <c r="DT173" s="14" t="s">
        <v>313</v>
      </c>
      <c r="DU173" s="15" t="e">
        <f>DR173+(DS173*48)+(DT173*48)</f>
        <v>#VALUE!</v>
      </c>
      <c r="DV173" s="19"/>
      <c r="DW173" s="20"/>
      <c r="DX173" s="20"/>
      <c r="DY173" s="15">
        <f>DV173+(DW173*48)+(DX173*48)</f>
        <v>0</v>
      </c>
      <c r="DZ173" s="245" t="s">
        <v>313</v>
      </c>
      <c r="EA173" s="245" t="s">
        <v>313</v>
      </c>
      <c r="EB173" s="245" t="s">
        <v>313</v>
      </c>
      <c r="EC173" s="15" t="e">
        <f>DZ173+(EA173*48)+(EB173*48)</f>
        <v>#VALUE!</v>
      </c>
      <c r="ED173" s="100"/>
      <c r="EE173" s="18"/>
      <c r="EF173" s="18"/>
      <c r="EG173" s="15">
        <f>ED173+(EE173*48)+(EF173*48)</f>
        <v>0</v>
      </c>
    </row>
    <row r="174" spans="1:137" x14ac:dyDescent="0.3">
      <c r="A174" s="475"/>
      <c r="B174" s="434"/>
      <c r="C174" s="478"/>
      <c r="D174" s="108" t="s">
        <v>177</v>
      </c>
      <c r="E174" s="285" t="s">
        <v>5</v>
      </c>
      <c r="F174" s="439"/>
      <c r="G174" s="441"/>
      <c r="H174" s="439"/>
      <c r="I174" s="441"/>
      <c r="J174" s="439"/>
      <c r="K174" s="441"/>
      <c r="L174" s="439"/>
      <c r="M174" s="441"/>
      <c r="N174" s="439"/>
      <c r="O174" s="441"/>
      <c r="P174" s="439"/>
      <c r="Q174" s="441"/>
      <c r="R174" s="439"/>
      <c r="S174" s="441"/>
      <c r="T174" s="439"/>
      <c r="U174" s="441"/>
      <c r="V174" s="102"/>
      <c r="W174" s="14"/>
      <c r="X174" s="14"/>
      <c r="Y174" s="15">
        <f>V174+(W174*48)+(X174*48)</f>
        <v>0</v>
      </c>
      <c r="Z174" s="102" t="s">
        <v>313</v>
      </c>
      <c r="AA174" s="14" t="s">
        <v>313</v>
      </c>
      <c r="AB174" s="14" t="s">
        <v>313</v>
      </c>
      <c r="AC174" s="15" t="e">
        <f>Z174+(AA174*48)+(AB174*48)</f>
        <v>#VALUE!</v>
      </c>
      <c r="AD174" s="102"/>
      <c r="AE174" s="14"/>
      <c r="AF174" s="14"/>
      <c r="AG174" s="15">
        <f>AD174+(AE174*48)+(AF174*48)</f>
        <v>0</v>
      </c>
      <c r="AH174" s="102"/>
      <c r="AI174" s="14"/>
      <c r="AJ174" s="14"/>
      <c r="AK174" s="15">
        <f>AH174+(AI174*48)+(AJ174*48)</f>
        <v>0</v>
      </c>
      <c r="AL174" s="241">
        <v>0</v>
      </c>
      <c r="AM174" s="14">
        <v>260</v>
      </c>
      <c r="AN174" s="14">
        <f t="shared" si="123"/>
        <v>19.885797100000001</v>
      </c>
      <c r="AO174" s="15">
        <f>AL174+(AM174*48)+(AN174*48)</f>
        <v>13434.5182608</v>
      </c>
      <c r="AP174" s="227"/>
      <c r="AQ174" s="14"/>
      <c r="AR174" s="22"/>
      <c r="AS174" s="15">
        <f>AP174+(AQ174*48)+(AR174*48)</f>
        <v>0</v>
      </c>
      <c r="AT174" s="14" t="s">
        <v>313</v>
      </c>
      <c r="AU174" s="14" t="s">
        <v>313</v>
      </c>
      <c r="AV174" s="14" t="s">
        <v>313</v>
      </c>
      <c r="AW174" s="15" t="e">
        <f>AT174+(AU174*48)+(AV174*48)</f>
        <v>#VALUE!</v>
      </c>
      <c r="AX174" s="227"/>
      <c r="AY174" s="14"/>
      <c r="AZ174" s="22"/>
      <c r="BA174" s="15">
        <f>AX174+(AY174*48)+(AZ174*48)</f>
        <v>0</v>
      </c>
      <c r="BB174" s="241">
        <v>0</v>
      </c>
      <c r="BC174" s="14">
        <v>260</v>
      </c>
      <c r="BD174" s="14">
        <f t="shared" si="124"/>
        <v>19.885797100000001</v>
      </c>
      <c r="BE174" s="15">
        <f>BB174+(BC174*48)+(BD174*48)</f>
        <v>13434.5182608</v>
      </c>
      <c r="BF174" s="16"/>
      <c r="BG174" s="17"/>
      <c r="BH174" s="17"/>
      <c r="BI174" s="15">
        <f>BF174+(BG174*48)+(BH174*48)</f>
        <v>0</v>
      </c>
      <c r="BJ174" s="241" t="s">
        <v>313</v>
      </c>
      <c r="BK174" s="14" t="s">
        <v>313</v>
      </c>
      <c r="BL174" s="14" t="s">
        <v>313</v>
      </c>
      <c r="BM174" s="15" t="e">
        <f>BJ174+(BK174*48)+(BL174*48)</f>
        <v>#VALUE!</v>
      </c>
      <c r="BN174" s="16"/>
      <c r="BO174" s="17"/>
      <c r="BP174" s="17"/>
      <c r="BQ174" s="15">
        <f>BN174+(BO174*48)+(BP174*48)</f>
        <v>0</v>
      </c>
      <c r="BR174" s="241">
        <v>0</v>
      </c>
      <c r="BS174" s="14">
        <v>260</v>
      </c>
      <c r="BT174" s="14">
        <f t="shared" si="125"/>
        <v>19.885797100000001</v>
      </c>
      <c r="BU174" s="15">
        <f>BR174+(BS174*48)+(BT174*48)</f>
        <v>13434.5182608</v>
      </c>
      <c r="BV174" s="166">
        <v>6129.42</v>
      </c>
      <c r="BW174" s="166">
        <v>320</v>
      </c>
      <c r="BX174" s="167">
        <f t="shared" si="122"/>
        <v>49.379999999999995</v>
      </c>
      <c r="BY174" s="15">
        <f>BV174+(BW174*48)+(BX174*48)</f>
        <v>23859.659999999996</v>
      </c>
      <c r="BZ174" s="102" t="s">
        <v>313</v>
      </c>
      <c r="CA174" s="14" t="s">
        <v>313</v>
      </c>
      <c r="CB174" s="14" t="s">
        <v>313</v>
      </c>
      <c r="CC174" s="15" t="e">
        <f>BZ174+(CA174*48)+(CB174*48)</f>
        <v>#VALUE!</v>
      </c>
      <c r="CD174" s="16"/>
      <c r="CE174" s="17"/>
      <c r="CF174" s="17"/>
      <c r="CG174" s="15">
        <f>CD174+(CE174*48)+(CF174*48)</f>
        <v>0</v>
      </c>
      <c r="CH174" s="241">
        <v>0</v>
      </c>
      <c r="CI174" s="14">
        <v>260</v>
      </c>
      <c r="CJ174" s="14">
        <f t="shared" si="126"/>
        <v>19.885797100000001</v>
      </c>
      <c r="CK174" s="15">
        <f>CH174+(CI174*48)+(CJ174*48)</f>
        <v>13434.5182608</v>
      </c>
      <c r="CL174" s="16"/>
      <c r="CM174" s="17"/>
      <c r="CN174" s="17"/>
      <c r="CO174" s="15">
        <f>CL174+(CM174*48)+(CN174*48)</f>
        <v>0</v>
      </c>
      <c r="CP174" s="16"/>
      <c r="CQ174" s="17"/>
      <c r="CR174" s="18"/>
      <c r="CS174" s="15">
        <f>CP174+(CQ174*48)+(CR174*48)</f>
        <v>0</v>
      </c>
      <c r="CT174" s="16"/>
      <c r="CU174" s="17"/>
      <c r="CV174" s="18"/>
      <c r="CW174" s="21">
        <f>CT174+(CU174*48)+(CV174*48)</f>
        <v>0</v>
      </c>
      <c r="CX174" s="405" t="s">
        <v>313</v>
      </c>
      <c r="CY174" s="391" t="s">
        <v>313</v>
      </c>
      <c r="CZ174" s="391" t="s">
        <v>313</v>
      </c>
      <c r="DA174" s="392" t="e">
        <f>CX174+(CY174*48)+(CZ174*48)</f>
        <v>#VALUE!</v>
      </c>
      <c r="DB174" s="16"/>
      <c r="DC174" s="17"/>
      <c r="DD174" s="18"/>
      <c r="DE174" s="15">
        <f>DB174+(DC174*48)+(DD174*48)</f>
        <v>0</v>
      </c>
      <c r="DF174" s="16"/>
      <c r="DG174" s="17"/>
      <c r="DH174" s="18"/>
      <c r="DI174" s="15">
        <f>DF174+(DG174*48)+(DH174*48)</f>
        <v>0</v>
      </c>
      <c r="DJ174" s="241">
        <v>0</v>
      </c>
      <c r="DK174" s="14">
        <v>260</v>
      </c>
      <c r="DL174" s="14">
        <f t="shared" si="127"/>
        <v>19.885797100000001</v>
      </c>
      <c r="DM174" s="15">
        <f>DJ174+(DK174*48)+(DL174*48)</f>
        <v>13434.5182608</v>
      </c>
      <c r="DN174" s="19"/>
      <c r="DO174" s="20"/>
      <c r="DP174" s="20"/>
      <c r="DQ174" s="15">
        <f>DN174+(DO174*48)+(DP174*48)</f>
        <v>0</v>
      </c>
      <c r="DR174" s="102" t="s">
        <v>313</v>
      </c>
      <c r="DS174" s="14" t="s">
        <v>313</v>
      </c>
      <c r="DT174" s="14" t="s">
        <v>313</v>
      </c>
      <c r="DU174" s="15" t="e">
        <f>DR174+(DS174*48)+(DT174*48)</f>
        <v>#VALUE!</v>
      </c>
      <c r="DV174" s="19"/>
      <c r="DW174" s="20"/>
      <c r="DX174" s="20"/>
      <c r="DY174" s="15">
        <f>DV174+(DW174*48)+(DX174*48)</f>
        <v>0</v>
      </c>
      <c r="DZ174" s="245" t="s">
        <v>313</v>
      </c>
      <c r="EA174" s="245" t="s">
        <v>313</v>
      </c>
      <c r="EB174" s="245" t="s">
        <v>313</v>
      </c>
      <c r="EC174" s="15" t="e">
        <f>DZ174+(EA174*48)+(EB174*48)</f>
        <v>#VALUE!</v>
      </c>
      <c r="ED174" s="100"/>
      <c r="EE174" s="18"/>
      <c r="EF174" s="18"/>
      <c r="EG174" s="15">
        <f>ED174+(EE174*48)+(EF174*48)</f>
        <v>0</v>
      </c>
    </row>
    <row r="175" spans="1:137" x14ac:dyDescent="0.3">
      <c r="A175" s="475"/>
      <c r="B175" s="434"/>
      <c r="C175" s="478"/>
      <c r="D175" s="108" t="s">
        <v>178</v>
      </c>
      <c r="E175" s="285" t="s">
        <v>6</v>
      </c>
      <c r="F175" s="439"/>
      <c r="G175" s="441"/>
      <c r="H175" s="439"/>
      <c r="I175" s="441"/>
      <c r="J175" s="439"/>
      <c r="K175" s="441"/>
      <c r="L175" s="439"/>
      <c r="M175" s="441"/>
      <c r="N175" s="439"/>
      <c r="O175" s="441"/>
      <c r="P175" s="439"/>
      <c r="Q175" s="441"/>
      <c r="R175" s="439"/>
      <c r="S175" s="441"/>
      <c r="T175" s="439"/>
      <c r="U175" s="441"/>
      <c r="V175" s="102"/>
      <c r="W175" s="14"/>
      <c r="X175" s="14"/>
      <c r="Y175" s="15">
        <f>V175+(W175*48)+(X175*48)</f>
        <v>0</v>
      </c>
      <c r="Z175" s="102" t="s">
        <v>313</v>
      </c>
      <c r="AA175" s="14" t="s">
        <v>313</v>
      </c>
      <c r="AB175" s="14" t="s">
        <v>313</v>
      </c>
      <c r="AC175" s="15" t="e">
        <f>Z175+(AA175*48)+(AB175*48)</f>
        <v>#VALUE!</v>
      </c>
      <c r="AD175" s="102"/>
      <c r="AE175" s="14"/>
      <c r="AF175" s="14"/>
      <c r="AG175" s="15">
        <f>AD175+(AE175*48)+(AF175*48)</f>
        <v>0</v>
      </c>
      <c r="AH175" s="102"/>
      <c r="AI175" s="14"/>
      <c r="AJ175" s="14"/>
      <c r="AK175" s="15">
        <f>AH175+(AI175*48)+(AJ175*48)</f>
        <v>0</v>
      </c>
      <c r="AL175" s="241">
        <v>0</v>
      </c>
      <c r="AM175" s="14">
        <v>315</v>
      </c>
      <c r="AN175" s="14">
        <f t="shared" si="123"/>
        <v>24.092408025000001</v>
      </c>
      <c r="AO175" s="15">
        <f>AL175+(AM175*48)+(AN175*48)</f>
        <v>16276.435585200001</v>
      </c>
      <c r="AP175" s="227"/>
      <c r="AQ175" s="14"/>
      <c r="AR175" s="22"/>
      <c r="AS175" s="15">
        <f>AP175+(AQ175*48)+(AR175*48)</f>
        <v>0</v>
      </c>
      <c r="AT175" s="14" t="s">
        <v>313</v>
      </c>
      <c r="AU175" s="14" t="s">
        <v>313</v>
      </c>
      <c r="AV175" s="14" t="s">
        <v>313</v>
      </c>
      <c r="AW175" s="15" t="e">
        <f>AT175+(AU175*48)+(AV175*48)</f>
        <v>#VALUE!</v>
      </c>
      <c r="AX175" s="227"/>
      <c r="AY175" s="14"/>
      <c r="AZ175" s="22"/>
      <c r="BA175" s="15">
        <f>AX175+(AY175*48)+(AZ175*48)</f>
        <v>0</v>
      </c>
      <c r="BB175" s="241">
        <v>0</v>
      </c>
      <c r="BC175" s="14">
        <v>315</v>
      </c>
      <c r="BD175" s="14">
        <f t="shared" si="124"/>
        <v>24.092408025000001</v>
      </c>
      <c r="BE175" s="15">
        <f>BB175+(BC175*48)+(BD175*48)</f>
        <v>16276.435585200001</v>
      </c>
      <c r="BF175" s="16"/>
      <c r="BG175" s="17"/>
      <c r="BH175" s="17"/>
      <c r="BI175" s="15">
        <f>BF175+(BG175*48)+(BH175*48)</f>
        <v>0</v>
      </c>
      <c r="BJ175" s="241" t="s">
        <v>313</v>
      </c>
      <c r="BK175" s="14" t="s">
        <v>313</v>
      </c>
      <c r="BL175" s="14" t="s">
        <v>313</v>
      </c>
      <c r="BM175" s="15" t="e">
        <f>BJ175+(BK175*48)+(BL175*48)</f>
        <v>#VALUE!</v>
      </c>
      <c r="BN175" s="16"/>
      <c r="BO175" s="17"/>
      <c r="BP175" s="17"/>
      <c r="BQ175" s="15">
        <f>BN175+(BO175*48)+(BP175*48)</f>
        <v>0</v>
      </c>
      <c r="BR175" s="241">
        <v>0</v>
      </c>
      <c r="BS175" s="14">
        <v>315</v>
      </c>
      <c r="BT175" s="14">
        <f t="shared" si="125"/>
        <v>24.092408025000001</v>
      </c>
      <c r="BU175" s="15">
        <f>BR175+(BS175*48)+(BT175*48)</f>
        <v>16276.435585200001</v>
      </c>
      <c r="BV175" s="166">
        <v>6129.42</v>
      </c>
      <c r="BW175" s="166">
        <v>340</v>
      </c>
      <c r="BX175" s="167">
        <f t="shared" si="122"/>
        <v>51.97</v>
      </c>
      <c r="BY175" s="15">
        <f>BV175+(BW175*48)+(BX175*48)</f>
        <v>24943.98</v>
      </c>
      <c r="BZ175" s="102" t="s">
        <v>313</v>
      </c>
      <c r="CA175" s="14" t="s">
        <v>313</v>
      </c>
      <c r="CB175" s="14" t="s">
        <v>313</v>
      </c>
      <c r="CC175" s="15" t="e">
        <f>BZ175+(CA175*48)+(CB175*48)</f>
        <v>#VALUE!</v>
      </c>
      <c r="CD175" s="16"/>
      <c r="CE175" s="17"/>
      <c r="CF175" s="17"/>
      <c r="CG175" s="15">
        <f>CD175+(CE175*48)+(CF175*48)</f>
        <v>0</v>
      </c>
      <c r="CH175" s="241">
        <v>0</v>
      </c>
      <c r="CI175" s="14">
        <v>315</v>
      </c>
      <c r="CJ175" s="14">
        <f t="shared" si="126"/>
        <v>24.092408025000001</v>
      </c>
      <c r="CK175" s="15">
        <f>CH175+(CI175*48)+(CJ175*48)</f>
        <v>16276.435585200001</v>
      </c>
      <c r="CL175" s="16"/>
      <c r="CM175" s="17"/>
      <c r="CN175" s="17"/>
      <c r="CO175" s="15">
        <f>CL175+(CM175*48)+(CN175*48)</f>
        <v>0</v>
      </c>
      <c r="CP175" s="16"/>
      <c r="CQ175" s="17"/>
      <c r="CR175" s="18"/>
      <c r="CS175" s="15">
        <f>CP175+(CQ175*48)+(CR175*48)</f>
        <v>0</v>
      </c>
      <c r="CT175" s="16"/>
      <c r="CU175" s="17"/>
      <c r="CV175" s="18"/>
      <c r="CW175" s="21">
        <f>CT175+(CU175*48)+(CV175*48)</f>
        <v>0</v>
      </c>
      <c r="CX175" s="405" t="s">
        <v>313</v>
      </c>
      <c r="CY175" s="391" t="s">
        <v>313</v>
      </c>
      <c r="CZ175" s="391" t="s">
        <v>313</v>
      </c>
      <c r="DA175" s="392" t="e">
        <f>CX175+(CY175*48)+(CZ175*48)</f>
        <v>#VALUE!</v>
      </c>
      <c r="DB175" s="16"/>
      <c r="DC175" s="17"/>
      <c r="DD175" s="18"/>
      <c r="DE175" s="15">
        <f>DB175+(DC175*48)+(DD175*48)</f>
        <v>0</v>
      </c>
      <c r="DF175" s="16"/>
      <c r="DG175" s="17"/>
      <c r="DH175" s="18"/>
      <c r="DI175" s="15">
        <f>DF175+(DG175*48)+(DH175*48)</f>
        <v>0</v>
      </c>
      <c r="DJ175" s="241">
        <v>0</v>
      </c>
      <c r="DK175" s="14">
        <v>315</v>
      </c>
      <c r="DL175" s="14">
        <f t="shared" si="127"/>
        <v>24.092408025000001</v>
      </c>
      <c r="DM175" s="15">
        <f>DJ175+(DK175*48)+(DL175*48)</f>
        <v>16276.435585200001</v>
      </c>
      <c r="DN175" s="19"/>
      <c r="DO175" s="20"/>
      <c r="DP175" s="20"/>
      <c r="DQ175" s="15">
        <f>DN175+(DO175*48)+(DP175*48)</f>
        <v>0</v>
      </c>
      <c r="DR175" s="102" t="s">
        <v>313</v>
      </c>
      <c r="DS175" s="14" t="s">
        <v>313</v>
      </c>
      <c r="DT175" s="14" t="s">
        <v>313</v>
      </c>
      <c r="DU175" s="15" t="e">
        <f>DR175+(DS175*48)+(DT175*48)</f>
        <v>#VALUE!</v>
      </c>
      <c r="DV175" s="19"/>
      <c r="DW175" s="20"/>
      <c r="DX175" s="20"/>
      <c r="DY175" s="15">
        <f>DV175+(DW175*48)+(DX175*48)</f>
        <v>0</v>
      </c>
      <c r="DZ175" s="245" t="s">
        <v>313</v>
      </c>
      <c r="EA175" s="245" t="s">
        <v>313</v>
      </c>
      <c r="EB175" s="245" t="s">
        <v>313</v>
      </c>
      <c r="EC175" s="15" t="e">
        <f>DZ175+(EA175*48)+(EB175*48)</f>
        <v>#VALUE!</v>
      </c>
      <c r="ED175" s="100"/>
      <c r="EE175" s="18"/>
      <c r="EF175" s="18"/>
      <c r="EG175" s="15">
        <f>ED175+(EE175*48)+(EF175*48)</f>
        <v>0</v>
      </c>
    </row>
    <row r="176" spans="1:137" x14ac:dyDescent="0.3">
      <c r="A176" s="475"/>
      <c r="B176" s="431" t="s">
        <v>319</v>
      </c>
      <c r="C176" s="478"/>
      <c r="D176" s="195" t="s">
        <v>179</v>
      </c>
      <c r="E176" s="285" t="s">
        <v>7</v>
      </c>
      <c r="F176" s="439"/>
      <c r="G176" s="441"/>
      <c r="H176" s="439"/>
      <c r="I176" s="441"/>
      <c r="J176" s="439"/>
      <c r="K176" s="441"/>
      <c r="L176" s="439"/>
      <c r="M176" s="441"/>
      <c r="N176" s="439"/>
      <c r="O176" s="441"/>
      <c r="P176" s="439"/>
      <c r="Q176" s="441"/>
      <c r="R176" s="439"/>
      <c r="S176" s="441"/>
      <c r="T176" s="439"/>
      <c r="U176" s="441"/>
      <c r="V176" s="103"/>
      <c r="W176" s="25"/>
      <c r="X176" s="25"/>
      <c r="Y176" s="98">
        <f>V176+(W176*48)+(X176*48)</f>
        <v>0</v>
      </c>
      <c r="Z176" s="242" t="s">
        <v>313</v>
      </c>
      <c r="AA176" s="42" t="s">
        <v>313</v>
      </c>
      <c r="AB176" s="42" t="s">
        <v>313</v>
      </c>
      <c r="AC176" s="98" t="e">
        <f>Z176+(AA176*48)+(AB176*48)</f>
        <v>#VALUE!</v>
      </c>
      <c r="AD176" s="103"/>
      <c r="AE176" s="25"/>
      <c r="AF176" s="25"/>
      <c r="AG176" s="98">
        <f>AD176+(AE176*48)+(AF176*48)</f>
        <v>0</v>
      </c>
      <c r="AH176" s="103"/>
      <c r="AI176" s="25"/>
      <c r="AJ176" s="25"/>
      <c r="AK176" s="98">
        <f>AH176+(AI176*48)+(AJ176*48)</f>
        <v>0</v>
      </c>
      <c r="AL176" s="242">
        <v>0</v>
      </c>
      <c r="AM176" s="42">
        <v>340</v>
      </c>
      <c r="AN176" s="14">
        <f>(AM176*0.0695)+(SUM((AM176+(AM176*0.0695))*0.00653))</f>
        <v>26.004503900000003</v>
      </c>
      <c r="AO176" s="98">
        <f>AL176+(AM176*48)+(AN176*48)</f>
        <v>17568.2161872</v>
      </c>
      <c r="AP176" s="228"/>
      <c r="AQ176" s="25"/>
      <c r="AR176" s="104"/>
      <c r="AS176" s="98">
        <f>AP176+(AQ176*48)+(AR176*48)</f>
        <v>0</v>
      </c>
      <c r="AT176" s="42" t="s">
        <v>313</v>
      </c>
      <c r="AU176" s="42" t="s">
        <v>313</v>
      </c>
      <c r="AV176" s="42" t="s">
        <v>313</v>
      </c>
      <c r="AW176" s="98" t="e">
        <f>AT176+(AU176*48)+(AV176*48)</f>
        <v>#VALUE!</v>
      </c>
      <c r="AX176" s="228"/>
      <c r="AY176" s="25"/>
      <c r="AZ176" s="104"/>
      <c r="BA176" s="98">
        <f>AX176+(AY176*48)+(AZ176*48)</f>
        <v>0</v>
      </c>
      <c r="BB176" s="242">
        <v>0</v>
      </c>
      <c r="BC176" s="42">
        <v>340</v>
      </c>
      <c r="BD176" s="14">
        <f>(BC176*0.0695)+(SUM((BC176+(BC176*0.0695))*0.00653))</f>
        <v>26.004503900000003</v>
      </c>
      <c r="BE176" s="98">
        <f>BB176+(BC176*48)+(BD176*48)</f>
        <v>17568.2161872</v>
      </c>
      <c r="BF176" s="100"/>
      <c r="BG176" s="18"/>
      <c r="BH176" s="18"/>
      <c r="BI176" s="98">
        <f>BF176+(BG176*48)+(BH176*48)</f>
        <v>0</v>
      </c>
      <c r="BJ176" s="241" t="s">
        <v>313</v>
      </c>
      <c r="BK176" s="14" t="s">
        <v>313</v>
      </c>
      <c r="BL176" s="14" t="s">
        <v>313</v>
      </c>
      <c r="BM176" s="98" t="e">
        <f>BJ176+(BK176*48)+(BL176*48)</f>
        <v>#VALUE!</v>
      </c>
      <c r="BN176" s="100"/>
      <c r="BO176" s="18"/>
      <c r="BP176" s="18"/>
      <c r="BQ176" s="98">
        <f>BN176+(BO176*48)+(BP176*48)</f>
        <v>0</v>
      </c>
      <c r="BR176" s="242">
        <v>0</v>
      </c>
      <c r="BS176" s="42">
        <v>340</v>
      </c>
      <c r="BT176" s="14">
        <f>(BS176*0.0695)+(SUM((BS176+(BS176*0.0695))*0.00653))</f>
        <v>26.004503900000003</v>
      </c>
      <c r="BU176" s="98">
        <f>BR176+(BS176*48)+(BT176*48)</f>
        <v>17568.2161872</v>
      </c>
      <c r="BV176" s="166">
        <v>6129.42</v>
      </c>
      <c r="BW176" s="254">
        <v>360</v>
      </c>
      <c r="BX176" s="167">
        <f t="shared" si="122"/>
        <v>54.56</v>
      </c>
      <c r="BY176" s="98">
        <f>BV176+(BW176*48)+(BX176*48)</f>
        <v>26028.3</v>
      </c>
      <c r="BZ176" s="242" t="s">
        <v>313</v>
      </c>
      <c r="CA176" s="42" t="s">
        <v>313</v>
      </c>
      <c r="CB176" s="42" t="s">
        <v>313</v>
      </c>
      <c r="CC176" s="98" t="e">
        <f>BZ176+(CA176*48)+(CB176*48)</f>
        <v>#VALUE!</v>
      </c>
      <c r="CD176" s="100"/>
      <c r="CE176" s="18"/>
      <c r="CF176" s="18"/>
      <c r="CG176" s="98">
        <f>CD176+(CE176*48)+(CF176*48)</f>
        <v>0</v>
      </c>
      <c r="CH176" s="242">
        <v>0</v>
      </c>
      <c r="CI176" s="42">
        <v>340</v>
      </c>
      <c r="CJ176" s="14">
        <f>(CI176*0.0695)+(SUM((CI176+(CI176*0.0695))*0.00653))</f>
        <v>26.004503900000003</v>
      </c>
      <c r="CK176" s="98">
        <f>CH176+(CI176*48)+(CJ176*48)</f>
        <v>17568.2161872</v>
      </c>
      <c r="CL176" s="100"/>
      <c r="CM176" s="18"/>
      <c r="CN176" s="18"/>
      <c r="CO176" s="98">
        <f>CL176+(CM176*48)+(CN176*48)</f>
        <v>0</v>
      </c>
      <c r="CP176" s="100"/>
      <c r="CQ176" s="18"/>
      <c r="CR176" s="18"/>
      <c r="CS176" s="98">
        <f>CP176+(CQ176*48)+(CR176*48)</f>
        <v>0</v>
      </c>
      <c r="CT176" s="100"/>
      <c r="CU176" s="18"/>
      <c r="CV176" s="18"/>
      <c r="CW176" s="105">
        <f>CT176+(CU176*48)+(CV176*48)</f>
        <v>0</v>
      </c>
      <c r="CX176" s="419" t="s">
        <v>313</v>
      </c>
      <c r="CY176" s="396" t="s">
        <v>313</v>
      </c>
      <c r="CZ176" s="396" t="s">
        <v>313</v>
      </c>
      <c r="DA176" s="403" t="e">
        <f>CX176+(CY176*48)+(CZ176*48)</f>
        <v>#VALUE!</v>
      </c>
      <c r="DB176" s="100"/>
      <c r="DC176" s="18"/>
      <c r="DD176" s="18"/>
      <c r="DE176" s="98">
        <f>DB176+(DC176*48)+(DD176*48)</f>
        <v>0</v>
      </c>
      <c r="DF176" s="100"/>
      <c r="DG176" s="18"/>
      <c r="DH176" s="18"/>
      <c r="DI176" s="98">
        <f>DF176+(DG176*48)+(DH176*48)</f>
        <v>0</v>
      </c>
      <c r="DJ176" s="242">
        <v>0</v>
      </c>
      <c r="DK176" s="42">
        <v>340</v>
      </c>
      <c r="DL176" s="14">
        <f>(DK176*0.0695)+(SUM((DK176+(DK176*0.0695))*0.00653))</f>
        <v>26.004503900000003</v>
      </c>
      <c r="DM176" s="98">
        <f>DJ176+(DK176*48)+(DL176*48)</f>
        <v>17568.2161872</v>
      </c>
      <c r="DN176" s="19"/>
      <c r="DO176" s="20"/>
      <c r="DP176" s="20"/>
      <c r="DQ176" s="98">
        <f>DN176+(DO176*48)+(DP176*48)</f>
        <v>0</v>
      </c>
      <c r="DR176" s="242" t="s">
        <v>313</v>
      </c>
      <c r="DS176" s="42" t="s">
        <v>313</v>
      </c>
      <c r="DT176" s="42" t="s">
        <v>313</v>
      </c>
      <c r="DU176" s="98" t="e">
        <f>DR176+(DS176*48)+(DT176*48)</f>
        <v>#VALUE!</v>
      </c>
      <c r="DV176" s="19"/>
      <c r="DW176" s="20"/>
      <c r="DX176" s="20"/>
      <c r="DY176" s="98">
        <f>DV176+(DW176*48)+(DX176*48)</f>
        <v>0</v>
      </c>
      <c r="DZ176" s="245" t="s">
        <v>313</v>
      </c>
      <c r="EA176" s="245" t="s">
        <v>313</v>
      </c>
      <c r="EB176" s="245" t="s">
        <v>313</v>
      </c>
      <c r="EC176" s="98" t="e">
        <f>DZ176+(EA176*48)+(EB176*48)</f>
        <v>#VALUE!</v>
      </c>
      <c r="ED176" s="100"/>
      <c r="EE176" s="18"/>
      <c r="EF176" s="18"/>
      <c r="EG176" s="98">
        <f>ED176+(EE176*48)+(EF176*48)</f>
        <v>0</v>
      </c>
    </row>
    <row r="177" spans="1:137" ht="14.4" thickBot="1" x14ac:dyDescent="0.35">
      <c r="A177" s="476"/>
      <c r="B177" s="432"/>
      <c r="C177" s="479"/>
      <c r="D177" s="197"/>
      <c r="E177" s="198"/>
      <c r="F177" s="277"/>
      <c r="G177" s="278"/>
      <c r="H177" s="277"/>
      <c r="I177" s="278"/>
      <c r="J177" s="277"/>
      <c r="K177" s="278"/>
      <c r="L177" s="277"/>
      <c r="M177" s="278"/>
      <c r="N177" s="277"/>
      <c r="O177" s="278"/>
      <c r="P177" s="277"/>
      <c r="Q177" s="278"/>
      <c r="R177" s="277"/>
      <c r="S177" s="278"/>
      <c r="T177" s="277"/>
      <c r="U177" s="278"/>
      <c r="V177" s="80"/>
      <c r="W177" s="79"/>
      <c r="X177" s="79"/>
      <c r="Y177" s="101"/>
      <c r="Z177" s="80"/>
      <c r="AA177" s="79"/>
      <c r="AB177" s="79"/>
      <c r="AC177" s="253" t="s">
        <v>313</v>
      </c>
      <c r="AD177" s="80"/>
      <c r="AE177" s="79"/>
      <c r="AF177" s="79"/>
      <c r="AG177" s="101"/>
      <c r="AH177" s="80"/>
      <c r="AI177" s="79"/>
      <c r="AJ177" s="79"/>
      <c r="AK177" s="101"/>
      <c r="AL177" s="80"/>
      <c r="AM177" s="79"/>
      <c r="AN177" s="79"/>
      <c r="AO177" s="314">
        <f>SUM(AO172+AO173+AO174+AO175+AO176)</f>
        <v>67172.591304000001</v>
      </c>
      <c r="AP177" s="80"/>
      <c r="AQ177" s="79"/>
      <c r="AR177" s="79"/>
      <c r="AS177" s="101"/>
      <c r="AT177" s="80"/>
      <c r="AU177" s="79"/>
      <c r="AV177" s="79"/>
      <c r="AW177" s="253" t="s">
        <v>313</v>
      </c>
      <c r="AX177" s="80"/>
      <c r="AY177" s="79"/>
      <c r="AZ177" s="79"/>
      <c r="BA177" s="101"/>
      <c r="BB177" s="80"/>
      <c r="BC177" s="79"/>
      <c r="BD177" s="79"/>
      <c r="BE177" s="314">
        <f>SUM(BE172+BE173+BE174+BE175+BE176)</f>
        <v>67172.591304000001</v>
      </c>
      <c r="BF177" s="11"/>
      <c r="BG177" s="12"/>
      <c r="BH177" s="12"/>
      <c r="BI177" s="101"/>
      <c r="BJ177" s="11"/>
      <c r="BK177" s="12"/>
      <c r="BL177" s="12"/>
      <c r="BM177" s="253" t="s">
        <v>313</v>
      </c>
      <c r="BN177" s="11"/>
      <c r="BO177" s="12"/>
      <c r="BP177" s="12"/>
      <c r="BQ177" s="101"/>
      <c r="BR177" s="11"/>
      <c r="BS177" s="12"/>
      <c r="BT177" s="12"/>
      <c r="BU177" s="314">
        <f>SUM(BU172+BU173+BU174+BU175+BU176)</f>
        <v>67172.591304000001</v>
      </c>
      <c r="BV177" s="11"/>
      <c r="BW177" s="12"/>
      <c r="BX177" s="12"/>
      <c r="BY177" s="101">
        <f>SUM(BY172+BY173+BY174+BY175+BY176)</f>
        <v>114418.86</v>
      </c>
      <c r="BZ177" s="11"/>
      <c r="CA177" s="12"/>
      <c r="CB177" s="12"/>
      <c r="CC177" s="253" t="s">
        <v>313</v>
      </c>
      <c r="CD177" s="11"/>
      <c r="CE177" s="12"/>
      <c r="CF177" s="12"/>
      <c r="CG177" s="101"/>
      <c r="CH177" s="11"/>
      <c r="CI177" s="12"/>
      <c r="CJ177" s="12"/>
      <c r="CK177" s="314">
        <f>SUM(CK172+CK173+CK174+CK175+CK176)</f>
        <v>67172.591304000001</v>
      </c>
      <c r="CL177" s="11"/>
      <c r="CM177" s="12"/>
      <c r="CN177" s="12"/>
      <c r="CO177" s="101"/>
      <c r="CP177" s="11"/>
      <c r="CQ177" s="12"/>
      <c r="CR177" s="12"/>
      <c r="CS177" s="101"/>
      <c r="CT177" s="11"/>
      <c r="CU177" s="12"/>
      <c r="CV177" s="12"/>
      <c r="CW177" s="210"/>
      <c r="CX177" s="423"/>
      <c r="CY177" s="424"/>
      <c r="CZ177" s="424"/>
      <c r="DA177" s="253" t="s">
        <v>313</v>
      </c>
      <c r="DB177" s="11"/>
      <c r="DC177" s="12"/>
      <c r="DD177" s="12"/>
      <c r="DE177" s="101"/>
      <c r="DF177" s="11"/>
      <c r="DG177" s="12"/>
      <c r="DH177" s="12"/>
      <c r="DI177" s="101"/>
      <c r="DJ177" s="11"/>
      <c r="DK177" s="12"/>
      <c r="DL177" s="12"/>
      <c r="DM177" s="314">
        <f>SUM(DM172+DM173+DM174+DM175+DM176)</f>
        <v>67172.591304000001</v>
      </c>
      <c r="DN177" s="109"/>
      <c r="DO177" s="110"/>
      <c r="DP177" s="110"/>
      <c r="DQ177" s="101"/>
      <c r="DR177" s="109"/>
      <c r="DS177" s="110"/>
      <c r="DT177" s="110"/>
      <c r="DU177" s="253" t="s">
        <v>313</v>
      </c>
      <c r="DV177" s="109"/>
      <c r="DW177" s="110"/>
      <c r="DX177" s="110"/>
      <c r="DY177" s="101"/>
      <c r="DZ177" s="109"/>
      <c r="EA177" s="110"/>
      <c r="EB177" s="110"/>
      <c r="EC177" s="253" t="s">
        <v>313</v>
      </c>
      <c r="ED177" s="11"/>
      <c r="EE177" s="12"/>
      <c r="EF177" s="12"/>
      <c r="EG177" s="101"/>
    </row>
    <row r="178" spans="1:137" ht="14.4" customHeight="1" x14ac:dyDescent="0.3">
      <c r="A178" s="474">
        <f t="shared" ref="A178" si="128">A171+1</f>
        <v>24</v>
      </c>
      <c r="B178" s="433">
        <v>138446</v>
      </c>
      <c r="C178" s="480">
        <v>5</v>
      </c>
      <c r="D178" s="117" t="s">
        <v>180</v>
      </c>
      <c r="E178" s="24"/>
      <c r="F178" s="276"/>
      <c r="G178" s="116"/>
      <c r="H178" s="276"/>
      <c r="I178" s="116"/>
      <c r="J178" s="276"/>
      <c r="K178" s="116"/>
      <c r="L178" s="276"/>
      <c r="M178" s="116"/>
      <c r="N178" s="276"/>
      <c r="O178" s="116"/>
      <c r="P178" s="276"/>
      <c r="Q178" s="116"/>
      <c r="R178" s="276"/>
      <c r="S178" s="116"/>
      <c r="T178" s="276"/>
      <c r="U178" s="116"/>
      <c r="V178" s="8"/>
      <c r="W178" s="9"/>
      <c r="X178" s="9"/>
      <c r="Y178" s="10"/>
      <c r="Z178" s="8"/>
      <c r="AA178" s="9"/>
      <c r="AB178" s="9"/>
      <c r="AC178" s="10"/>
      <c r="AD178" s="8"/>
      <c r="AE178" s="9"/>
      <c r="AF178" s="9"/>
      <c r="AG178" s="10"/>
      <c r="AH178" s="468" t="s">
        <v>317</v>
      </c>
      <c r="AI178" s="469"/>
      <c r="AJ178" s="469"/>
      <c r="AK178" s="470"/>
      <c r="AL178" s="8"/>
      <c r="AM178" s="9"/>
      <c r="AN178" s="9"/>
      <c r="AO178" s="10"/>
      <c r="AP178" s="8"/>
      <c r="AQ178" s="9"/>
      <c r="AR178" s="9"/>
      <c r="AS178" s="10"/>
      <c r="AT178" s="8"/>
      <c r="AU178" s="9"/>
      <c r="AV178" s="9"/>
      <c r="AW178" s="10"/>
      <c r="AX178" s="8"/>
      <c r="AY178" s="9"/>
      <c r="AZ178" s="9"/>
      <c r="BA178" s="10"/>
      <c r="BB178" s="8"/>
      <c r="BC178" s="9"/>
      <c r="BD178" s="9"/>
      <c r="BE178" s="10"/>
      <c r="BF178" s="8"/>
      <c r="BG178" s="9"/>
      <c r="BH178" s="9"/>
      <c r="BI178" s="10"/>
      <c r="BJ178" s="8"/>
      <c r="BK178" s="9"/>
      <c r="BL178" s="9"/>
      <c r="BM178" s="10"/>
      <c r="BN178" s="8"/>
      <c r="BO178" s="9"/>
      <c r="BP178" s="9"/>
      <c r="BQ178" s="10"/>
      <c r="BR178" s="8"/>
      <c r="BS178" s="9"/>
      <c r="BT178" s="9"/>
      <c r="BU178" s="10"/>
      <c r="BV178" s="8"/>
      <c r="BW178" s="9"/>
      <c r="BX178" s="9"/>
      <c r="BY178" s="10"/>
      <c r="BZ178" s="8"/>
      <c r="CA178" s="9"/>
      <c r="CB178" s="9"/>
      <c r="CC178" s="10"/>
      <c r="CD178" s="8"/>
      <c r="CE178" s="9"/>
      <c r="CF178" s="9"/>
      <c r="CG178" s="10"/>
      <c r="CH178" s="8"/>
      <c r="CI178" s="9"/>
      <c r="CJ178" s="9"/>
      <c r="CK178" s="10"/>
      <c r="CL178" s="8"/>
      <c r="CM178" s="9"/>
      <c r="CN178" s="9"/>
      <c r="CO178" s="10"/>
      <c r="CP178" s="8"/>
      <c r="CQ178" s="9"/>
      <c r="CR178" s="9"/>
      <c r="CS178" s="10"/>
      <c r="CT178" s="8"/>
      <c r="CU178" s="9"/>
      <c r="CV178" s="9"/>
      <c r="CW178" s="9"/>
      <c r="CX178" s="386"/>
      <c r="CY178" s="387"/>
      <c r="CZ178" s="387"/>
      <c r="DA178" s="388"/>
      <c r="DB178" s="8"/>
      <c r="DC178" s="9"/>
      <c r="DD178" s="9"/>
      <c r="DE178" s="10"/>
      <c r="DF178" s="8"/>
      <c r="DG178" s="9"/>
      <c r="DH178" s="9"/>
      <c r="DI178" s="10"/>
      <c r="DJ178" s="8"/>
      <c r="DK178" s="9"/>
      <c r="DL178" s="9"/>
      <c r="DM178" s="10"/>
      <c r="DN178" s="8"/>
      <c r="DO178" s="9"/>
      <c r="DP178" s="9"/>
      <c r="DQ178" s="10"/>
      <c r="DR178" s="8"/>
      <c r="DS178" s="9"/>
      <c r="DT178" s="9"/>
      <c r="DU178" s="10"/>
      <c r="DV178" s="8"/>
      <c r="DW178" s="9"/>
      <c r="DX178" s="9"/>
      <c r="DY178" s="10"/>
      <c r="DZ178" s="8"/>
      <c r="EA178" s="9"/>
      <c r="EB178" s="9"/>
      <c r="EC178" s="10"/>
      <c r="ED178" s="8"/>
      <c r="EE178" s="9"/>
      <c r="EF178" s="9"/>
      <c r="EG178" s="10"/>
    </row>
    <row r="179" spans="1:137" x14ac:dyDescent="0.3">
      <c r="A179" s="475"/>
      <c r="B179" s="434"/>
      <c r="C179" s="481"/>
      <c r="D179" s="108" t="s">
        <v>181</v>
      </c>
      <c r="E179" s="30" t="s">
        <v>78</v>
      </c>
      <c r="F179" s="438" t="s">
        <v>38</v>
      </c>
      <c r="G179" s="440" t="s">
        <v>101</v>
      </c>
      <c r="H179" s="438" t="s">
        <v>38</v>
      </c>
      <c r="I179" s="440" t="s">
        <v>101</v>
      </c>
      <c r="J179" s="438" t="s">
        <v>38</v>
      </c>
      <c r="K179" s="440" t="s">
        <v>101</v>
      </c>
      <c r="L179" s="438" t="s">
        <v>38</v>
      </c>
      <c r="M179" s="440" t="s">
        <v>101</v>
      </c>
      <c r="N179" s="438" t="s">
        <v>38</v>
      </c>
      <c r="O179" s="440" t="s">
        <v>101</v>
      </c>
      <c r="P179" s="438" t="s">
        <v>38</v>
      </c>
      <c r="Q179" s="440" t="s">
        <v>101</v>
      </c>
      <c r="R179" s="438" t="s">
        <v>38</v>
      </c>
      <c r="S179" s="440" t="s">
        <v>101</v>
      </c>
      <c r="T179" s="438" t="s">
        <v>322</v>
      </c>
      <c r="U179" s="440" t="s">
        <v>323</v>
      </c>
      <c r="V179" s="102"/>
      <c r="W179" s="14"/>
      <c r="X179" s="14"/>
      <c r="Y179" s="15">
        <f>V179+(W179*48)+(X179*48)</f>
        <v>0</v>
      </c>
      <c r="Z179" s="103" t="s">
        <v>313</v>
      </c>
      <c r="AA179" s="14" t="s">
        <v>313</v>
      </c>
      <c r="AB179" s="14" t="s">
        <v>313</v>
      </c>
      <c r="AC179" s="15" t="e">
        <f>Z179+(AA179*48)+(AB179*48)</f>
        <v>#VALUE!</v>
      </c>
      <c r="AD179" s="102"/>
      <c r="AE179" s="14"/>
      <c r="AF179" s="14"/>
      <c r="AG179" s="15">
        <f>AD179+(AE179*48)+(AF179*48)</f>
        <v>0</v>
      </c>
      <c r="AH179" s="102"/>
      <c r="AI179" s="14"/>
      <c r="AJ179" s="14"/>
      <c r="AK179" s="15">
        <f>AH179+(AI179*48)+(AJ179*48)</f>
        <v>0</v>
      </c>
      <c r="AL179" s="245" t="s">
        <v>313</v>
      </c>
      <c r="AM179" s="245" t="s">
        <v>313</v>
      </c>
      <c r="AN179" s="245" t="s">
        <v>313</v>
      </c>
      <c r="AO179" s="15" t="e">
        <f>AL179+(AM179*48)+(AN179*48)</f>
        <v>#VALUE!</v>
      </c>
      <c r="AP179" s="227"/>
      <c r="AQ179" s="25"/>
      <c r="AR179" s="22"/>
      <c r="AS179" s="15">
        <f>AP179+(AQ179*48)+(AR179*48)</f>
        <v>0</v>
      </c>
      <c r="AT179" s="25" t="s">
        <v>313</v>
      </c>
      <c r="AU179" s="14" t="s">
        <v>313</v>
      </c>
      <c r="AV179" s="14" t="s">
        <v>313</v>
      </c>
      <c r="AW179" s="15" t="e">
        <f>AT179+(AU179*48)+(AV179*48)</f>
        <v>#VALUE!</v>
      </c>
      <c r="AX179" s="227"/>
      <c r="AY179" s="25"/>
      <c r="AZ179" s="22"/>
      <c r="BA179" s="15">
        <f>AX179+(AY179*48)+(AZ179*48)</f>
        <v>0</v>
      </c>
      <c r="BB179" s="245" t="s">
        <v>313</v>
      </c>
      <c r="BC179" s="245" t="s">
        <v>313</v>
      </c>
      <c r="BD179" s="245" t="s">
        <v>313</v>
      </c>
      <c r="BE179" s="15" t="e">
        <f>BB179+(BC179*48)+(BD179*48)</f>
        <v>#VALUE!</v>
      </c>
      <c r="BF179" s="16"/>
      <c r="BG179" s="17"/>
      <c r="BH179" s="17"/>
      <c r="BI179" s="15">
        <f>BF179+(BG179*48)+(BH179*48)</f>
        <v>0</v>
      </c>
      <c r="BJ179" s="241" t="s">
        <v>313</v>
      </c>
      <c r="BK179" s="14" t="s">
        <v>313</v>
      </c>
      <c r="BL179" s="14" t="s">
        <v>313</v>
      </c>
      <c r="BM179" s="15" t="e">
        <f>BJ179+(BK179*48)+(BL179*48)</f>
        <v>#VALUE!</v>
      </c>
      <c r="BN179" s="16"/>
      <c r="BO179" s="17"/>
      <c r="BP179" s="17"/>
      <c r="BQ179" s="15">
        <f>BN179+(BO179*48)+(BP179*48)</f>
        <v>0</v>
      </c>
      <c r="BR179" s="245" t="s">
        <v>313</v>
      </c>
      <c r="BS179" s="245" t="s">
        <v>313</v>
      </c>
      <c r="BT179" s="245" t="s">
        <v>313</v>
      </c>
      <c r="BU179" s="15" t="e">
        <f>BR179+(BS179*48)+(BT179*48)</f>
        <v>#VALUE!</v>
      </c>
      <c r="BV179" s="166">
        <v>7674.03</v>
      </c>
      <c r="BW179" s="166">
        <v>190</v>
      </c>
      <c r="BX179" s="167">
        <f t="shared" ref="BX179:BX183" si="129">BW179*(0.06+0.0695)+7.94</f>
        <v>32.545000000000002</v>
      </c>
      <c r="BY179" s="15">
        <f>BV179+(BW179*48)+(BX179*48)</f>
        <v>18356.189999999999</v>
      </c>
      <c r="BZ179" s="103" t="s">
        <v>313</v>
      </c>
      <c r="CA179" s="14" t="s">
        <v>313</v>
      </c>
      <c r="CB179" s="14" t="s">
        <v>313</v>
      </c>
      <c r="CC179" s="15" t="e">
        <f>BZ179+(CA179*48)+(CB179*48)</f>
        <v>#VALUE!</v>
      </c>
      <c r="CD179" s="16"/>
      <c r="CE179" s="17"/>
      <c r="CF179" s="17"/>
      <c r="CG179" s="15">
        <f>CD179+(CE179*48)+(CF179*48)</f>
        <v>0</v>
      </c>
      <c r="CH179" s="245" t="s">
        <v>313</v>
      </c>
      <c r="CI179" s="245" t="s">
        <v>313</v>
      </c>
      <c r="CJ179" s="245" t="s">
        <v>313</v>
      </c>
      <c r="CK179" s="15" t="e">
        <f>CH179+(CI179*48)+(CJ179*48)</f>
        <v>#VALUE!</v>
      </c>
      <c r="CL179" s="16"/>
      <c r="CM179" s="17"/>
      <c r="CN179" s="17"/>
      <c r="CO179" s="15">
        <f>CL179+(CM179*48)+(CN179*48)</f>
        <v>0</v>
      </c>
      <c r="CP179" s="16"/>
      <c r="CQ179" s="17"/>
      <c r="CR179" s="18"/>
      <c r="CS179" s="15">
        <f>CP179+(CQ179*48)+(CR179*48)</f>
        <v>0</v>
      </c>
      <c r="CT179" s="16"/>
      <c r="CU179" s="17"/>
      <c r="CV179" s="18"/>
      <c r="CW179" s="21">
        <f>CT179+(CU179*48)+(CV179*48)</f>
        <v>0</v>
      </c>
      <c r="CX179" s="406" t="s">
        <v>313</v>
      </c>
      <c r="CY179" s="391" t="s">
        <v>313</v>
      </c>
      <c r="CZ179" s="391" t="s">
        <v>313</v>
      </c>
      <c r="DA179" s="392" t="e">
        <f>CX179+(CY179*48)+(CZ179*48)</f>
        <v>#VALUE!</v>
      </c>
      <c r="DB179" s="16"/>
      <c r="DC179" s="17"/>
      <c r="DD179" s="18"/>
      <c r="DE179" s="15">
        <f>DB179+(DC179*48)+(DD179*48)</f>
        <v>0</v>
      </c>
      <c r="DF179" s="16"/>
      <c r="DG179" s="17"/>
      <c r="DH179" s="18"/>
      <c r="DI179" s="15">
        <f>DF179+(DG179*48)+(DH179*48)</f>
        <v>0</v>
      </c>
      <c r="DJ179" s="245" t="s">
        <v>313</v>
      </c>
      <c r="DK179" s="245" t="s">
        <v>313</v>
      </c>
      <c r="DL179" s="245" t="s">
        <v>313</v>
      </c>
      <c r="DM179" s="15" t="e">
        <f>DJ179+(DK179*48)+(DL179*48)</f>
        <v>#VALUE!</v>
      </c>
      <c r="DN179" s="19"/>
      <c r="DO179" s="20"/>
      <c r="DP179" s="20"/>
      <c r="DQ179" s="15">
        <f>DN179+(DO179*48)+(DP179*48)</f>
        <v>0</v>
      </c>
      <c r="DR179" s="103" t="s">
        <v>313</v>
      </c>
      <c r="DS179" s="14" t="s">
        <v>313</v>
      </c>
      <c r="DT179" s="14" t="s">
        <v>313</v>
      </c>
      <c r="DU179" s="15" t="e">
        <f>DR179+(DS179*48)+(DT179*48)</f>
        <v>#VALUE!</v>
      </c>
      <c r="DV179" s="19"/>
      <c r="DW179" s="20"/>
      <c r="DX179" s="20"/>
      <c r="DY179" s="15">
        <f>DV179+(DW179*48)+(DX179*48)</f>
        <v>0</v>
      </c>
      <c r="DZ179" s="245" t="s">
        <v>313</v>
      </c>
      <c r="EA179" s="245" t="s">
        <v>313</v>
      </c>
      <c r="EB179" s="245" t="s">
        <v>313</v>
      </c>
      <c r="EC179" s="15" t="e">
        <f>DZ179+(EA179*48)+(EB179*48)</f>
        <v>#VALUE!</v>
      </c>
      <c r="ED179" s="100"/>
      <c r="EE179" s="18"/>
      <c r="EF179" s="18"/>
      <c r="EG179" s="15">
        <f>ED179+(EE179*48)+(EF179*48)</f>
        <v>0</v>
      </c>
    </row>
    <row r="180" spans="1:137" x14ac:dyDescent="0.3">
      <c r="A180" s="475"/>
      <c r="B180" s="434"/>
      <c r="C180" s="481"/>
      <c r="D180" s="108" t="s">
        <v>182</v>
      </c>
      <c r="E180" s="285" t="s">
        <v>4</v>
      </c>
      <c r="F180" s="439"/>
      <c r="G180" s="441"/>
      <c r="H180" s="439"/>
      <c r="I180" s="441"/>
      <c r="J180" s="439"/>
      <c r="K180" s="441"/>
      <c r="L180" s="439"/>
      <c r="M180" s="441"/>
      <c r="N180" s="439"/>
      <c r="O180" s="441"/>
      <c r="P180" s="439"/>
      <c r="Q180" s="441"/>
      <c r="R180" s="439"/>
      <c r="S180" s="441"/>
      <c r="T180" s="439"/>
      <c r="U180" s="441"/>
      <c r="V180" s="102"/>
      <c r="W180" s="14"/>
      <c r="X180" s="14"/>
      <c r="Y180" s="15">
        <f>V180+(W180*48)+(X180*48)</f>
        <v>0</v>
      </c>
      <c r="Z180" s="102" t="s">
        <v>313</v>
      </c>
      <c r="AA180" s="14" t="s">
        <v>313</v>
      </c>
      <c r="AB180" s="14" t="s">
        <v>313</v>
      </c>
      <c r="AC180" s="15" t="e">
        <f>Z180+(AA180*48)+(AB180*48)</f>
        <v>#VALUE!</v>
      </c>
      <c r="AD180" s="102"/>
      <c r="AE180" s="14"/>
      <c r="AF180" s="14"/>
      <c r="AG180" s="15">
        <f>AD180+(AE180*48)+(AF180*48)</f>
        <v>0</v>
      </c>
      <c r="AH180" s="102"/>
      <c r="AI180" s="14"/>
      <c r="AJ180" s="14"/>
      <c r="AK180" s="15">
        <f>AH180+(AI180*48)+(AJ180*48)</f>
        <v>0</v>
      </c>
      <c r="AL180" s="245" t="s">
        <v>313</v>
      </c>
      <c r="AM180" s="245" t="s">
        <v>313</v>
      </c>
      <c r="AN180" s="245" t="s">
        <v>313</v>
      </c>
      <c r="AO180" s="15" t="e">
        <f>AL180+(AM180*48)+(AN180*48)</f>
        <v>#VALUE!</v>
      </c>
      <c r="AP180" s="227"/>
      <c r="AQ180" s="14"/>
      <c r="AR180" s="22"/>
      <c r="AS180" s="15">
        <f>AP180+(AQ180*48)+(AR180*48)</f>
        <v>0</v>
      </c>
      <c r="AT180" s="14" t="s">
        <v>313</v>
      </c>
      <c r="AU180" s="14" t="s">
        <v>313</v>
      </c>
      <c r="AV180" s="14" t="s">
        <v>313</v>
      </c>
      <c r="AW180" s="15" t="e">
        <f>AT180+(AU180*48)+(AV180*48)</f>
        <v>#VALUE!</v>
      </c>
      <c r="AX180" s="227"/>
      <c r="AY180" s="14"/>
      <c r="AZ180" s="22"/>
      <c r="BA180" s="15">
        <f>AX180+(AY180*48)+(AZ180*48)</f>
        <v>0</v>
      </c>
      <c r="BB180" s="245" t="s">
        <v>313</v>
      </c>
      <c r="BC180" s="245" t="s">
        <v>313</v>
      </c>
      <c r="BD180" s="245" t="s">
        <v>313</v>
      </c>
      <c r="BE180" s="15" t="e">
        <f>BB180+(BC180*48)+(BD180*48)</f>
        <v>#VALUE!</v>
      </c>
      <c r="BF180" s="16"/>
      <c r="BG180" s="17"/>
      <c r="BH180" s="17"/>
      <c r="BI180" s="15">
        <f>BF180+(BG180*48)+(BH180*48)</f>
        <v>0</v>
      </c>
      <c r="BJ180" s="241" t="s">
        <v>313</v>
      </c>
      <c r="BK180" s="14" t="s">
        <v>313</v>
      </c>
      <c r="BL180" s="14" t="s">
        <v>313</v>
      </c>
      <c r="BM180" s="15" t="e">
        <f>BJ180+(BK180*48)+(BL180*48)</f>
        <v>#VALUE!</v>
      </c>
      <c r="BN180" s="16"/>
      <c r="BO180" s="17"/>
      <c r="BP180" s="17"/>
      <c r="BQ180" s="15">
        <f>BN180+(BO180*48)+(BP180*48)</f>
        <v>0</v>
      </c>
      <c r="BR180" s="245" t="s">
        <v>313</v>
      </c>
      <c r="BS180" s="245" t="s">
        <v>313</v>
      </c>
      <c r="BT180" s="245" t="s">
        <v>313</v>
      </c>
      <c r="BU180" s="15" t="e">
        <f>BR180+(BS180*48)+(BT180*48)</f>
        <v>#VALUE!</v>
      </c>
      <c r="BV180" s="166">
        <v>7674.03</v>
      </c>
      <c r="BW180" s="166">
        <v>300</v>
      </c>
      <c r="BX180" s="167">
        <f t="shared" si="129"/>
        <v>46.79</v>
      </c>
      <c r="BY180" s="15">
        <f>BV180+(BW180*48)+(BX180*48)</f>
        <v>24319.949999999997</v>
      </c>
      <c r="BZ180" s="102" t="s">
        <v>313</v>
      </c>
      <c r="CA180" s="14" t="s">
        <v>313</v>
      </c>
      <c r="CB180" s="14" t="s">
        <v>313</v>
      </c>
      <c r="CC180" s="15" t="e">
        <f>BZ180+(CA180*48)+(CB180*48)</f>
        <v>#VALUE!</v>
      </c>
      <c r="CD180" s="16"/>
      <c r="CE180" s="17"/>
      <c r="CF180" s="17"/>
      <c r="CG180" s="15">
        <f>CD180+(CE180*48)+(CF180*48)</f>
        <v>0</v>
      </c>
      <c r="CH180" s="245" t="s">
        <v>313</v>
      </c>
      <c r="CI180" s="245" t="s">
        <v>313</v>
      </c>
      <c r="CJ180" s="245" t="s">
        <v>313</v>
      </c>
      <c r="CK180" s="15" t="e">
        <f>CH180+(CI180*48)+(CJ180*48)</f>
        <v>#VALUE!</v>
      </c>
      <c r="CL180" s="16"/>
      <c r="CM180" s="17"/>
      <c r="CN180" s="17"/>
      <c r="CO180" s="15">
        <f>CL180+(CM180*48)+(CN180*48)</f>
        <v>0</v>
      </c>
      <c r="CP180" s="16"/>
      <c r="CQ180" s="17"/>
      <c r="CR180" s="18"/>
      <c r="CS180" s="15">
        <f>CP180+(CQ180*48)+(CR180*48)</f>
        <v>0</v>
      </c>
      <c r="CT180" s="16"/>
      <c r="CU180" s="17"/>
      <c r="CV180" s="18"/>
      <c r="CW180" s="21">
        <f>CT180+(CU180*48)+(CV180*48)</f>
        <v>0</v>
      </c>
      <c r="CX180" s="405" t="s">
        <v>313</v>
      </c>
      <c r="CY180" s="391" t="s">
        <v>313</v>
      </c>
      <c r="CZ180" s="391" t="s">
        <v>313</v>
      </c>
      <c r="DA180" s="392" t="e">
        <f>CX180+(CY180*48)+(CZ180*48)</f>
        <v>#VALUE!</v>
      </c>
      <c r="DB180" s="16"/>
      <c r="DC180" s="17"/>
      <c r="DD180" s="18"/>
      <c r="DE180" s="15">
        <f>DB180+(DC180*48)+(DD180*48)</f>
        <v>0</v>
      </c>
      <c r="DF180" s="16"/>
      <c r="DG180" s="17"/>
      <c r="DH180" s="18"/>
      <c r="DI180" s="15">
        <f>DF180+(DG180*48)+(DH180*48)</f>
        <v>0</v>
      </c>
      <c r="DJ180" s="245" t="s">
        <v>313</v>
      </c>
      <c r="DK180" s="245" t="s">
        <v>313</v>
      </c>
      <c r="DL180" s="245" t="s">
        <v>313</v>
      </c>
      <c r="DM180" s="15" t="e">
        <f>DJ180+(DK180*48)+(DL180*48)</f>
        <v>#VALUE!</v>
      </c>
      <c r="DN180" s="19"/>
      <c r="DO180" s="20"/>
      <c r="DP180" s="20"/>
      <c r="DQ180" s="15">
        <f>DN180+(DO180*48)+(DP180*48)</f>
        <v>0</v>
      </c>
      <c r="DR180" s="102" t="s">
        <v>313</v>
      </c>
      <c r="DS180" s="14" t="s">
        <v>313</v>
      </c>
      <c r="DT180" s="14" t="s">
        <v>313</v>
      </c>
      <c r="DU180" s="15" t="e">
        <f>DR180+(DS180*48)+(DT180*48)</f>
        <v>#VALUE!</v>
      </c>
      <c r="DV180" s="19"/>
      <c r="DW180" s="20"/>
      <c r="DX180" s="20"/>
      <c r="DY180" s="15">
        <f>DV180+(DW180*48)+(DX180*48)</f>
        <v>0</v>
      </c>
      <c r="DZ180" s="245" t="s">
        <v>313</v>
      </c>
      <c r="EA180" s="245" t="s">
        <v>313</v>
      </c>
      <c r="EB180" s="245" t="s">
        <v>313</v>
      </c>
      <c r="EC180" s="15" t="e">
        <f>DZ180+(EA180*48)+(EB180*48)</f>
        <v>#VALUE!</v>
      </c>
      <c r="ED180" s="100"/>
      <c r="EE180" s="18"/>
      <c r="EF180" s="18"/>
      <c r="EG180" s="15">
        <f>ED180+(EE180*48)+(EF180*48)</f>
        <v>0</v>
      </c>
    </row>
    <row r="181" spans="1:137" x14ac:dyDescent="0.3">
      <c r="A181" s="475"/>
      <c r="B181" s="434"/>
      <c r="C181" s="481"/>
      <c r="D181" s="108" t="s">
        <v>183</v>
      </c>
      <c r="E181" s="285" t="s">
        <v>5</v>
      </c>
      <c r="F181" s="439"/>
      <c r="G181" s="441"/>
      <c r="H181" s="439"/>
      <c r="I181" s="441"/>
      <c r="J181" s="439"/>
      <c r="K181" s="441"/>
      <c r="L181" s="439"/>
      <c r="M181" s="441"/>
      <c r="N181" s="439"/>
      <c r="O181" s="441"/>
      <c r="P181" s="439"/>
      <c r="Q181" s="441"/>
      <c r="R181" s="439"/>
      <c r="S181" s="441"/>
      <c r="T181" s="439"/>
      <c r="U181" s="441"/>
      <c r="V181" s="102"/>
      <c r="W181" s="14"/>
      <c r="X181" s="14"/>
      <c r="Y181" s="15">
        <f>V181+(W181*48)+(X181*48)</f>
        <v>0</v>
      </c>
      <c r="Z181" s="102" t="s">
        <v>313</v>
      </c>
      <c r="AA181" s="14" t="s">
        <v>313</v>
      </c>
      <c r="AB181" s="14" t="s">
        <v>313</v>
      </c>
      <c r="AC181" s="15" t="e">
        <f>Z181+(AA181*48)+(AB181*48)</f>
        <v>#VALUE!</v>
      </c>
      <c r="AD181" s="102"/>
      <c r="AE181" s="14"/>
      <c r="AF181" s="14"/>
      <c r="AG181" s="15">
        <f>AD181+(AE181*48)+(AF181*48)</f>
        <v>0</v>
      </c>
      <c r="AH181" s="102"/>
      <c r="AI181" s="14"/>
      <c r="AJ181" s="14"/>
      <c r="AK181" s="15">
        <f>AH181+(AI181*48)+(AJ181*48)</f>
        <v>0</v>
      </c>
      <c r="AL181" s="245" t="s">
        <v>313</v>
      </c>
      <c r="AM181" s="245" t="s">
        <v>313</v>
      </c>
      <c r="AN181" s="245" t="s">
        <v>313</v>
      </c>
      <c r="AO181" s="15" t="e">
        <f>AL181+(AM181*48)+(AN181*48)</f>
        <v>#VALUE!</v>
      </c>
      <c r="AP181" s="227"/>
      <c r="AQ181" s="14"/>
      <c r="AR181" s="22"/>
      <c r="AS181" s="15">
        <f>AP181+(AQ181*48)+(AR181*48)</f>
        <v>0</v>
      </c>
      <c r="AT181" s="14" t="s">
        <v>313</v>
      </c>
      <c r="AU181" s="14" t="s">
        <v>313</v>
      </c>
      <c r="AV181" s="14" t="s">
        <v>313</v>
      </c>
      <c r="AW181" s="15" t="e">
        <f>AT181+(AU181*48)+(AV181*48)</f>
        <v>#VALUE!</v>
      </c>
      <c r="AX181" s="227"/>
      <c r="AY181" s="14"/>
      <c r="AZ181" s="22"/>
      <c r="BA181" s="15">
        <f>AX181+(AY181*48)+(AZ181*48)</f>
        <v>0</v>
      </c>
      <c r="BB181" s="245" t="s">
        <v>313</v>
      </c>
      <c r="BC181" s="245" t="s">
        <v>313</v>
      </c>
      <c r="BD181" s="245" t="s">
        <v>313</v>
      </c>
      <c r="BE181" s="15" t="e">
        <f>BB181+(BC181*48)+(BD181*48)</f>
        <v>#VALUE!</v>
      </c>
      <c r="BF181" s="16"/>
      <c r="BG181" s="17"/>
      <c r="BH181" s="17"/>
      <c r="BI181" s="15">
        <f>BF181+(BG181*48)+(BH181*48)</f>
        <v>0</v>
      </c>
      <c r="BJ181" s="241" t="s">
        <v>313</v>
      </c>
      <c r="BK181" s="14" t="s">
        <v>313</v>
      </c>
      <c r="BL181" s="14" t="s">
        <v>313</v>
      </c>
      <c r="BM181" s="15" t="e">
        <f>BJ181+(BK181*48)+(BL181*48)</f>
        <v>#VALUE!</v>
      </c>
      <c r="BN181" s="16"/>
      <c r="BO181" s="17"/>
      <c r="BP181" s="17"/>
      <c r="BQ181" s="15">
        <f>BN181+(BO181*48)+(BP181*48)</f>
        <v>0</v>
      </c>
      <c r="BR181" s="245" t="s">
        <v>313</v>
      </c>
      <c r="BS181" s="245" t="s">
        <v>313</v>
      </c>
      <c r="BT181" s="245" t="s">
        <v>313</v>
      </c>
      <c r="BU181" s="15" t="e">
        <f>BR181+(BS181*48)+(BT181*48)</f>
        <v>#VALUE!</v>
      </c>
      <c r="BV181" s="166">
        <v>7674.03</v>
      </c>
      <c r="BW181" s="166">
        <v>320</v>
      </c>
      <c r="BX181" s="167">
        <f t="shared" si="129"/>
        <v>49.379999999999995</v>
      </c>
      <c r="BY181" s="15">
        <f>BV181+(BW181*48)+(BX181*48)</f>
        <v>25404.269999999997</v>
      </c>
      <c r="BZ181" s="102" t="s">
        <v>313</v>
      </c>
      <c r="CA181" s="14" t="s">
        <v>313</v>
      </c>
      <c r="CB181" s="14" t="s">
        <v>313</v>
      </c>
      <c r="CC181" s="15" t="e">
        <f>BZ181+(CA181*48)+(CB181*48)</f>
        <v>#VALUE!</v>
      </c>
      <c r="CD181" s="16"/>
      <c r="CE181" s="17"/>
      <c r="CF181" s="17"/>
      <c r="CG181" s="15">
        <f>CD181+(CE181*48)+(CF181*48)</f>
        <v>0</v>
      </c>
      <c r="CH181" s="245" t="s">
        <v>313</v>
      </c>
      <c r="CI181" s="245" t="s">
        <v>313</v>
      </c>
      <c r="CJ181" s="245" t="s">
        <v>313</v>
      </c>
      <c r="CK181" s="15" t="e">
        <f>CH181+(CI181*48)+(CJ181*48)</f>
        <v>#VALUE!</v>
      </c>
      <c r="CL181" s="16"/>
      <c r="CM181" s="17"/>
      <c r="CN181" s="17"/>
      <c r="CO181" s="15">
        <f>CL181+(CM181*48)+(CN181*48)</f>
        <v>0</v>
      </c>
      <c r="CP181" s="16"/>
      <c r="CQ181" s="17"/>
      <c r="CR181" s="18"/>
      <c r="CS181" s="15">
        <f>CP181+(CQ181*48)+(CR181*48)</f>
        <v>0</v>
      </c>
      <c r="CT181" s="16"/>
      <c r="CU181" s="17"/>
      <c r="CV181" s="18"/>
      <c r="CW181" s="21">
        <f>CT181+(CU181*48)+(CV181*48)</f>
        <v>0</v>
      </c>
      <c r="CX181" s="405" t="s">
        <v>313</v>
      </c>
      <c r="CY181" s="391" t="s">
        <v>313</v>
      </c>
      <c r="CZ181" s="391" t="s">
        <v>313</v>
      </c>
      <c r="DA181" s="392" t="e">
        <f>CX181+(CY181*48)+(CZ181*48)</f>
        <v>#VALUE!</v>
      </c>
      <c r="DB181" s="16"/>
      <c r="DC181" s="17"/>
      <c r="DD181" s="18"/>
      <c r="DE181" s="15">
        <f>DB181+(DC181*48)+(DD181*48)</f>
        <v>0</v>
      </c>
      <c r="DF181" s="16"/>
      <c r="DG181" s="17"/>
      <c r="DH181" s="18"/>
      <c r="DI181" s="15">
        <f>DF181+(DG181*48)+(DH181*48)</f>
        <v>0</v>
      </c>
      <c r="DJ181" s="245" t="s">
        <v>313</v>
      </c>
      <c r="DK181" s="245" t="s">
        <v>313</v>
      </c>
      <c r="DL181" s="245" t="s">
        <v>313</v>
      </c>
      <c r="DM181" s="15" t="e">
        <f>DJ181+(DK181*48)+(DL181*48)</f>
        <v>#VALUE!</v>
      </c>
      <c r="DN181" s="19"/>
      <c r="DO181" s="20"/>
      <c r="DP181" s="20"/>
      <c r="DQ181" s="15">
        <f>DN181+(DO181*48)+(DP181*48)</f>
        <v>0</v>
      </c>
      <c r="DR181" s="102" t="s">
        <v>313</v>
      </c>
      <c r="DS181" s="14" t="s">
        <v>313</v>
      </c>
      <c r="DT181" s="14" t="s">
        <v>313</v>
      </c>
      <c r="DU181" s="15" t="e">
        <f>DR181+(DS181*48)+(DT181*48)</f>
        <v>#VALUE!</v>
      </c>
      <c r="DV181" s="19"/>
      <c r="DW181" s="20"/>
      <c r="DX181" s="20"/>
      <c r="DY181" s="15">
        <f>DV181+(DW181*48)+(DX181*48)</f>
        <v>0</v>
      </c>
      <c r="DZ181" s="245" t="s">
        <v>313</v>
      </c>
      <c r="EA181" s="245" t="s">
        <v>313</v>
      </c>
      <c r="EB181" s="245" t="s">
        <v>313</v>
      </c>
      <c r="EC181" s="15" t="e">
        <f>DZ181+(EA181*48)+(EB181*48)</f>
        <v>#VALUE!</v>
      </c>
      <c r="ED181" s="100"/>
      <c r="EE181" s="18"/>
      <c r="EF181" s="18"/>
      <c r="EG181" s="15">
        <f>ED181+(EE181*48)+(EF181*48)</f>
        <v>0</v>
      </c>
    </row>
    <row r="182" spans="1:137" x14ac:dyDescent="0.3">
      <c r="A182" s="475"/>
      <c r="B182" s="434"/>
      <c r="C182" s="481"/>
      <c r="D182" s="108" t="s">
        <v>184</v>
      </c>
      <c r="E182" s="285" t="s">
        <v>6</v>
      </c>
      <c r="F182" s="439"/>
      <c r="G182" s="441"/>
      <c r="H182" s="439"/>
      <c r="I182" s="441"/>
      <c r="J182" s="439"/>
      <c r="K182" s="441"/>
      <c r="L182" s="439"/>
      <c r="M182" s="441"/>
      <c r="N182" s="439"/>
      <c r="O182" s="441"/>
      <c r="P182" s="439"/>
      <c r="Q182" s="441"/>
      <c r="R182" s="439"/>
      <c r="S182" s="441"/>
      <c r="T182" s="439"/>
      <c r="U182" s="441"/>
      <c r="V182" s="102"/>
      <c r="W182" s="14"/>
      <c r="X182" s="14"/>
      <c r="Y182" s="15">
        <f>V182+(W182*48)+(X182*48)</f>
        <v>0</v>
      </c>
      <c r="Z182" s="102" t="s">
        <v>313</v>
      </c>
      <c r="AA182" s="14" t="s">
        <v>313</v>
      </c>
      <c r="AB182" s="14" t="s">
        <v>313</v>
      </c>
      <c r="AC182" s="15" t="e">
        <f>Z182+(AA182*48)+(AB182*48)</f>
        <v>#VALUE!</v>
      </c>
      <c r="AD182" s="102"/>
      <c r="AE182" s="14"/>
      <c r="AF182" s="14"/>
      <c r="AG182" s="15">
        <f>AD182+(AE182*48)+(AF182*48)</f>
        <v>0</v>
      </c>
      <c r="AH182" s="102"/>
      <c r="AI182" s="14"/>
      <c r="AJ182" s="14"/>
      <c r="AK182" s="15">
        <f>AH182+(AI182*48)+(AJ182*48)</f>
        <v>0</v>
      </c>
      <c r="AL182" s="245" t="s">
        <v>313</v>
      </c>
      <c r="AM182" s="245" t="s">
        <v>313</v>
      </c>
      <c r="AN182" s="245" t="s">
        <v>313</v>
      </c>
      <c r="AO182" s="15" t="e">
        <f>AL182+(AM182*48)+(AN182*48)</f>
        <v>#VALUE!</v>
      </c>
      <c r="AP182" s="227"/>
      <c r="AQ182" s="14"/>
      <c r="AR182" s="22"/>
      <c r="AS182" s="15">
        <f>AP182+(AQ182*48)+(AR182*48)</f>
        <v>0</v>
      </c>
      <c r="AT182" s="14" t="s">
        <v>313</v>
      </c>
      <c r="AU182" s="14" t="s">
        <v>313</v>
      </c>
      <c r="AV182" s="14" t="s">
        <v>313</v>
      </c>
      <c r="AW182" s="15" t="e">
        <f>AT182+(AU182*48)+(AV182*48)</f>
        <v>#VALUE!</v>
      </c>
      <c r="AX182" s="227"/>
      <c r="AY182" s="14"/>
      <c r="AZ182" s="22"/>
      <c r="BA182" s="15">
        <f>AX182+(AY182*48)+(AZ182*48)</f>
        <v>0</v>
      </c>
      <c r="BB182" s="245" t="s">
        <v>313</v>
      </c>
      <c r="BC182" s="245" t="s">
        <v>313</v>
      </c>
      <c r="BD182" s="245" t="s">
        <v>313</v>
      </c>
      <c r="BE182" s="15" t="e">
        <f>BB182+(BC182*48)+(BD182*48)</f>
        <v>#VALUE!</v>
      </c>
      <c r="BF182" s="16"/>
      <c r="BG182" s="17"/>
      <c r="BH182" s="17"/>
      <c r="BI182" s="15">
        <f>BF182+(BG182*48)+(BH182*48)</f>
        <v>0</v>
      </c>
      <c r="BJ182" s="241" t="s">
        <v>313</v>
      </c>
      <c r="BK182" s="14" t="s">
        <v>313</v>
      </c>
      <c r="BL182" s="14" t="s">
        <v>313</v>
      </c>
      <c r="BM182" s="15" t="e">
        <f>BJ182+(BK182*48)+(BL182*48)</f>
        <v>#VALUE!</v>
      </c>
      <c r="BN182" s="16"/>
      <c r="BO182" s="17"/>
      <c r="BP182" s="17"/>
      <c r="BQ182" s="15">
        <f>BN182+(BO182*48)+(BP182*48)</f>
        <v>0</v>
      </c>
      <c r="BR182" s="245" t="s">
        <v>313</v>
      </c>
      <c r="BS182" s="245" t="s">
        <v>313</v>
      </c>
      <c r="BT182" s="245" t="s">
        <v>313</v>
      </c>
      <c r="BU182" s="15" t="e">
        <f>BR182+(BS182*48)+(BT182*48)</f>
        <v>#VALUE!</v>
      </c>
      <c r="BV182" s="166">
        <v>7674.03</v>
      </c>
      <c r="BW182" s="166">
        <v>340</v>
      </c>
      <c r="BX182" s="167">
        <f t="shared" si="129"/>
        <v>51.97</v>
      </c>
      <c r="BY182" s="15">
        <f>BV182+(BW182*48)+(BX182*48)</f>
        <v>26488.59</v>
      </c>
      <c r="BZ182" s="102" t="s">
        <v>313</v>
      </c>
      <c r="CA182" s="14" t="s">
        <v>313</v>
      </c>
      <c r="CB182" s="14" t="s">
        <v>313</v>
      </c>
      <c r="CC182" s="15" t="e">
        <f>BZ182+(CA182*48)+(CB182*48)</f>
        <v>#VALUE!</v>
      </c>
      <c r="CD182" s="16"/>
      <c r="CE182" s="17"/>
      <c r="CF182" s="17"/>
      <c r="CG182" s="15">
        <f>CD182+(CE182*48)+(CF182*48)</f>
        <v>0</v>
      </c>
      <c r="CH182" s="245" t="s">
        <v>313</v>
      </c>
      <c r="CI182" s="245" t="s">
        <v>313</v>
      </c>
      <c r="CJ182" s="245" t="s">
        <v>313</v>
      </c>
      <c r="CK182" s="15" t="e">
        <f>CH182+(CI182*48)+(CJ182*48)</f>
        <v>#VALUE!</v>
      </c>
      <c r="CL182" s="16"/>
      <c r="CM182" s="17"/>
      <c r="CN182" s="17"/>
      <c r="CO182" s="15">
        <f>CL182+(CM182*48)+(CN182*48)</f>
        <v>0</v>
      </c>
      <c r="CP182" s="16"/>
      <c r="CQ182" s="17"/>
      <c r="CR182" s="18"/>
      <c r="CS182" s="15">
        <f>CP182+(CQ182*48)+(CR182*48)</f>
        <v>0</v>
      </c>
      <c r="CT182" s="16"/>
      <c r="CU182" s="17"/>
      <c r="CV182" s="18"/>
      <c r="CW182" s="21">
        <f>CT182+(CU182*48)+(CV182*48)</f>
        <v>0</v>
      </c>
      <c r="CX182" s="405" t="s">
        <v>313</v>
      </c>
      <c r="CY182" s="391" t="s">
        <v>313</v>
      </c>
      <c r="CZ182" s="391" t="s">
        <v>313</v>
      </c>
      <c r="DA182" s="392" t="e">
        <f>CX182+(CY182*48)+(CZ182*48)</f>
        <v>#VALUE!</v>
      </c>
      <c r="DB182" s="16"/>
      <c r="DC182" s="17"/>
      <c r="DD182" s="18"/>
      <c r="DE182" s="15">
        <f>DB182+(DC182*48)+(DD182*48)</f>
        <v>0</v>
      </c>
      <c r="DF182" s="16"/>
      <c r="DG182" s="17"/>
      <c r="DH182" s="18"/>
      <c r="DI182" s="15">
        <f>DF182+(DG182*48)+(DH182*48)</f>
        <v>0</v>
      </c>
      <c r="DJ182" s="245" t="s">
        <v>313</v>
      </c>
      <c r="DK182" s="245" t="s">
        <v>313</v>
      </c>
      <c r="DL182" s="245" t="s">
        <v>313</v>
      </c>
      <c r="DM182" s="15" t="e">
        <f>DJ182+(DK182*48)+(DL182*48)</f>
        <v>#VALUE!</v>
      </c>
      <c r="DN182" s="19"/>
      <c r="DO182" s="20"/>
      <c r="DP182" s="20"/>
      <c r="DQ182" s="15">
        <f>DN182+(DO182*48)+(DP182*48)</f>
        <v>0</v>
      </c>
      <c r="DR182" s="102" t="s">
        <v>313</v>
      </c>
      <c r="DS182" s="14" t="s">
        <v>313</v>
      </c>
      <c r="DT182" s="14" t="s">
        <v>313</v>
      </c>
      <c r="DU182" s="15" t="e">
        <f>DR182+(DS182*48)+(DT182*48)</f>
        <v>#VALUE!</v>
      </c>
      <c r="DV182" s="19"/>
      <c r="DW182" s="20"/>
      <c r="DX182" s="20"/>
      <c r="DY182" s="15">
        <f>DV182+(DW182*48)+(DX182*48)</f>
        <v>0</v>
      </c>
      <c r="DZ182" s="245" t="s">
        <v>313</v>
      </c>
      <c r="EA182" s="245" t="s">
        <v>313</v>
      </c>
      <c r="EB182" s="245" t="s">
        <v>313</v>
      </c>
      <c r="EC182" s="15" t="e">
        <f>DZ182+(EA182*48)+(EB182*48)</f>
        <v>#VALUE!</v>
      </c>
      <c r="ED182" s="100"/>
      <c r="EE182" s="18"/>
      <c r="EF182" s="18"/>
      <c r="EG182" s="15">
        <f>ED182+(EE182*48)+(EF182*48)</f>
        <v>0</v>
      </c>
    </row>
    <row r="183" spans="1:137" x14ac:dyDescent="0.3">
      <c r="A183" s="475"/>
      <c r="B183" s="431" t="s">
        <v>321</v>
      </c>
      <c r="C183" s="481"/>
      <c r="D183" s="196" t="s">
        <v>179</v>
      </c>
      <c r="E183" s="285" t="s">
        <v>7</v>
      </c>
      <c r="F183" s="439"/>
      <c r="G183" s="441"/>
      <c r="H183" s="439"/>
      <c r="I183" s="441"/>
      <c r="J183" s="439"/>
      <c r="K183" s="441"/>
      <c r="L183" s="439"/>
      <c r="M183" s="441"/>
      <c r="N183" s="439"/>
      <c r="O183" s="441"/>
      <c r="P183" s="439"/>
      <c r="Q183" s="441"/>
      <c r="R183" s="439"/>
      <c r="S183" s="441"/>
      <c r="T183" s="439"/>
      <c r="U183" s="441"/>
      <c r="V183" s="103"/>
      <c r="W183" s="25"/>
      <c r="X183" s="25"/>
      <c r="Y183" s="98">
        <f>V183+(W183*48)+(X183*48)</f>
        <v>0</v>
      </c>
      <c r="Z183" s="242" t="s">
        <v>313</v>
      </c>
      <c r="AA183" s="42" t="s">
        <v>313</v>
      </c>
      <c r="AB183" s="42" t="s">
        <v>313</v>
      </c>
      <c r="AC183" s="98" t="e">
        <f>Z183+(AA183*48)+(AB183*48)</f>
        <v>#VALUE!</v>
      </c>
      <c r="AD183" s="103"/>
      <c r="AE183" s="25"/>
      <c r="AF183" s="25"/>
      <c r="AG183" s="98">
        <f>AD183+(AE183*48)+(AF183*48)</f>
        <v>0</v>
      </c>
      <c r="AH183" s="103"/>
      <c r="AI183" s="25"/>
      <c r="AJ183" s="25"/>
      <c r="AK183" s="98">
        <f>AH183+(AI183*48)+(AJ183*48)</f>
        <v>0</v>
      </c>
      <c r="AL183" s="245" t="s">
        <v>313</v>
      </c>
      <c r="AM183" s="245" t="s">
        <v>313</v>
      </c>
      <c r="AN183" s="245" t="s">
        <v>313</v>
      </c>
      <c r="AO183" s="98" t="e">
        <f>AL183+(AM183*48)+(AN183*48)</f>
        <v>#VALUE!</v>
      </c>
      <c r="AP183" s="228"/>
      <c r="AQ183" s="25"/>
      <c r="AR183" s="104"/>
      <c r="AS183" s="98">
        <f>AP183+(AQ183*48)+(AR183*48)</f>
        <v>0</v>
      </c>
      <c r="AT183" s="42" t="s">
        <v>313</v>
      </c>
      <c r="AU183" s="42" t="s">
        <v>313</v>
      </c>
      <c r="AV183" s="42" t="s">
        <v>313</v>
      </c>
      <c r="AW183" s="98" t="e">
        <f>AT183+(AU183*48)+(AV183*48)</f>
        <v>#VALUE!</v>
      </c>
      <c r="AX183" s="228"/>
      <c r="AY183" s="25"/>
      <c r="AZ183" s="104"/>
      <c r="BA183" s="98">
        <f>AX183+(AY183*48)+(AZ183*48)</f>
        <v>0</v>
      </c>
      <c r="BB183" s="245" t="s">
        <v>313</v>
      </c>
      <c r="BC183" s="245" t="s">
        <v>313</v>
      </c>
      <c r="BD183" s="245" t="s">
        <v>313</v>
      </c>
      <c r="BE183" s="98" t="e">
        <f>BB183+(BC183*48)+(BD183*48)</f>
        <v>#VALUE!</v>
      </c>
      <c r="BF183" s="100"/>
      <c r="BG183" s="18"/>
      <c r="BH183" s="18"/>
      <c r="BI183" s="98">
        <f>BF183+(BG183*48)+(BH183*48)</f>
        <v>0</v>
      </c>
      <c r="BJ183" s="241" t="s">
        <v>313</v>
      </c>
      <c r="BK183" s="14" t="s">
        <v>313</v>
      </c>
      <c r="BL183" s="14" t="s">
        <v>313</v>
      </c>
      <c r="BM183" s="98" t="e">
        <f>BJ183+(BK183*48)+(BL183*48)</f>
        <v>#VALUE!</v>
      </c>
      <c r="BN183" s="100"/>
      <c r="BO183" s="18"/>
      <c r="BP183" s="18"/>
      <c r="BQ183" s="98">
        <f>BN183+(BO183*48)+(BP183*48)</f>
        <v>0</v>
      </c>
      <c r="BR183" s="245" t="s">
        <v>313</v>
      </c>
      <c r="BS183" s="245" t="s">
        <v>313</v>
      </c>
      <c r="BT183" s="245" t="s">
        <v>313</v>
      </c>
      <c r="BU183" s="98" t="e">
        <f>BR183+(BS183*48)+(BT183*48)</f>
        <v>#VALUE!</v>
      </c>
      <c r="BV183" s="166">
        <v>7674.03</v>
      </c>
      <c r="BW183" s="254">
        <v>360</v>
      </c>
      <c r="BX183" s="167">
        <f t="shared" si="129"/>
        <v>54.56</v>
      </c>
      <c r="BY183" s="98">
        <f>BV183+(BW183*48)+(BX183*48)</f>
        <v>27572.91</v>
      </c>
      <c r="BZ183" s="242" t="s">
        <v>313</v>
      </c>
      <c r="CA183" s="42" t="s">
        <v>313</v>
      </c>
      <c r="CB183" s="42" t="s">
        <v>313</v>
      </c>
      <c r="CC183" s="98" t="e">
        <f>BZ183+(CA183*48)+(CB183*48)</f>
        <v>#VALUE!</v>
      </c>
      <c r="CD183" s="100"/>
      <c r="CE183" s="18"/>
      <c r="CF183" s="18"/>
      <c r="CG183" s="98">
        <f>CD183+(CE183*48)+(CF183*48)</f>
        <v>0</v>
      </c>
      <c r="CH183" s="245" t="s">
        <v>313</v>
      </c>
      <c r="CI183" s="245" t="s">
        <v>313</v>
      </c>
      <c r="CJ183" s="245" t="s">
        <v>313</v>
      </c>
      <c r="CK183" s="98" t="e">
        <f>CH183+(CI183*48)+(CJ183*48)</f>
        <v>#VALUE!</v>
      </c>
      <c r="CL183" s="100"/>
      <c r="CM183" s="18"/>
      <c r="CN183" s="18"/>
      <c r="CO183" s="98">
        <f>CL183+(CM183*48)+(CN183*48)</f>
        <v>0</v>
      </c>
      <c r="CP183" s="100"/>
      <c r="CQ183" s="18"/>
      <c r="CR183" s="18"/>
      <c r="CS183" s="98">
        <f>CP183+(CQ183*48)+(CR183*48)</f>
        <v>0</v>
      </c>
      <c r="CT183" s="100"/>
      <c r="CU183" s="18"/>
      <c r="CV183" s="18"/>
      <c r="CW183" s="105">
        <f>CT183+(CU183*48)+(CV183*48)</f>
        <v>0</v>
      </c>
      <c r="CX183" s="406" t="s">
        <v>313</v>
      </c>
      <c r="CY183" s="395" t="s">
        <v>313</v>
      </c>
      <c r="CZ183" s="395" t="s">
        <v>313</v>
      </c>
      <c r="DA183" s="403" t="e">
        <f>CX183+(CY183*48)+(CZ183*48)</f>
        <v>#VALUE!</v>
      </c>
      <c r="DB183" s="100"/>
      <c r="DC183" s="18"/>
      <c r="DD183" s="18"/>
      <c r="DE183" s="98">
        <f>DB183+(DC183*48)+(DD183*48)</f>
        <v>0</v>
      </c>
      <c r="DF183" s="100"/>
      <c r="DG183" s="18"/>
      <c r="DH183" s="18"/>
      <c r="DI183" s="98">
        <f>DF183+(DG183*48)+(DH183*48)</f>
        <v>0</v>
      </c>
      <c r="DJ183" s="245" t="s">
        <v>313</v>
      </c>
      <c r="DK183" s="245" t="s">
        <v>313</v>
      </c>
      <c r="DL183" s="245" t="s">
        <v>313</v>
      </c>
      <c r="DM183" s="98" t="e">
        <f>DJ183+(DK183*48)+(DL183*48)</f>
        <v>#VALUE!</v>
      </c>
      <c r="DN183" s="19"/>
      <c r="DO183" s="20"/>
      <c r="DP183" s="20"/>
      <c r="DQ183" s="98">
        <f>DN183+(DO183*48)+(DP183*48)</f>
        <v>0</v>
      </c>
      <c r="DR183" s="242" t="s">
        <v>313</v>
      </c>
      <c r="DS183" s="42" t="s">
        <v>313</v>
      </c>
      <c r="DT183" s="42" t="s">
        <v>313</v>
      </c>
      <c r="DU183" s="98" t="e">
        <f>DR183+(DS183*48)+(DT183*48)</f>
        <v>#VALUE!</v>
      </c>
      <c r="DV183" s="19"/>
      <c r="DW183" s="20"/>
      <c r="DX183" s="20"/>
      <c r="DY183" s="98">
        <f>DV183+(DW183*48)+(DX183*48)</f>
        <v>0</v>
      </c>
      <c r="DZ183" s="245" t="s">
        <v>313</v>
      </c>
      <c r="EA183" s="245" t="s">
        <v>313</v>
      </c>
      <c r="EB183" s="245" t="s">
        <v>313</v>
      </c>
      <c r="EC183" s="98" t="e">
        <f>DZ183+(EA183*48)+(EB183*48)</f>
        <v>#VALUE!</v>
      </c>
      <c r="ED183" s="100"/>
      <c r="EE183" s="18"/>
      <c r="EF183" s="18"/>
      <c r="EG183" s="98">
        <f>ED183+(EE183*48)+(EF183*48)</f>
        <v>0</v>
      </c>
    </row>
    <row r="184" spans="1:137" ht="14.4" thickBot="1" x14ac:dyDescent="0.35">
      <c r="A184" s="476"/>
      <c r="B184" s="432"/>
      <c r="C184" s="482"/>
      <c r="D184" s="202"/>
      <c r="E184" s="198"/>
      <c r="F184" s="277"/>
      <c r="G184" s="278"/>
      <c r="H184" s="277"/>
      <c r="I184" s="278"/>
      <c r="J184" s="277"/>
      <c r="K184" s="278"/>
      <c r="L184" s="277"/>
      <c r="M184" s="278"/>
      <c r="N184" s="277"/>
      <c r="O184" s="278"/>
      <c r="P184" s="277"/>
      <c r="Q184" s="278"/>
      <c r="R184" s="277"/>
      <c r="S184" s="278"/>
      <c r="T184" s="277"/>
      <c r="U184" s="278"/>
      <c r="V184" s="80"/>
      <c r="W184" s="79"/>
      <c r="X184" s="79"/>
      <c r="Y184" s="101"/>
      <c r="Z184" s="80"/>
      <c r="AA184" s="79"/>
      <c r="AB184" s="79"/>
      <c r="AC184" s="253" t="s">
        <v>313</v>
      </c>
      <c r="AD184" s="80"/>
      <c r="AE184" s="79"/>
      <c r="AF184" s="79"/>
      <c r="AG184" s="101"/>
      <c r="AH184" s="80"/>
      <c r="AI184" s="79"/>
      <c r="AJ184" s="79"/>
      <c r="AK184" s="101"/>
      <c r="AL184" s="80"/>
      <c r="AM184" s="79"/>
      <c r="AN184" s="79"/>
      <c r="AO184" s="253" t="s">
        <v>313</v>
      </c>
      <c r="AP184" s="80"/>
      <c r="AQ184" s="79"/>
      <c r="AR184" s="79"/>
      <c r="AS184" s="101"/>
      <c r="AT184" s="80"/>
      <c r="AU184" s="79"/>
      <c r="AV184" s="79"/>
      <c r="AW184" s="253" t="s">
        <v>313</v>
      </c>
      <c r="AX184" s="80"/>
      <c r="AY184" s="79"/>
      <c r="AZ184" s="79"/>
      <c r="BA184" s="101"/>
      <c r="BB184" s="80"/>
      <c r="BC184" s="79"/>
      <c r="BD184" s="79"/>
      <c r="BE184" s="253" t="s">
        <v>313</v>
      </c>
      <c r="BF184" s="11"/>
      <c r="BG184" s="12"/>
      <c r="BH184" s="12"/>
      <c r="BI184" s="101"/>
      <c r="BJ184" s="11"/>
      <c r="BK184" s="12"/>
      <c r="BL184" s="12"/>
      <c r="BM184" s="253" t="s">
        <v>313</v>
      </c>
      <c r="BN184" s="11"/>
      <c r="BO184" s="12"/>
      <c r="BP184" s="12"/>
      <c r="BQ184" s="101"/>
      <c r="BR184" s="11"/>
      <c r="BS184" s="12"/>
      <c r="BT184" s="12"/>
      <c r="BU184" s="253" t="s">
        <v>313</v>
      </c>
      <c r="BV184" s="11"/>
      <c r="BW184" s="12"/>
      <c r="BX184" s="12"/>
      <c r="BY184" s="314">
        <f>SUM(BY179+BY180+BY181+BY182+BY183)</f>
        <v>122141.91</v>
      </c>
      <c r="BZ184" s="11"/>
      <c r="CA184" s="12"/>
      <c r="CB184" s="12"/>
      <c r="CC184" s="253" t="s">
        <v>313</v>
      </c>
      <c r="CD184" s="11"/>
      <c r="CE184" s="12"/>
      <c r="CF184" s="12"/>
      <c r="CG184" s="101"/>
      <c r="CH184" s="11"/>
      <c r="CI184" s="12"/>
      <c r="CJ184" s="12"/>
      <c r="CK184" s="253" t="s">
        <v>313</v>
      </c>
      <c r="CL184" s="11"/>
      <c r="CM184" s="12"/>
      <c r="CN184" s="12"/>
      <c r="CO184" s="101"/>
      <c r="CP184" s="11"/>
      <c r="CQ184" s="12"/>
      <c r="CR184" s="12"/>
      <c r="CS184" s="101"/>
      <c r="CT184" s="11"/>
      <c r="CU184" s="12"/>
      <c r="CV184" s="12"/>
      <c r="CW184" s="210"/>
      <c r="CX184" s="423"/>
      <c r="CY184" s="424"/>
      <c r="CZ184" s="424"/>
      <c r="DA184" s="429" t="s">
        <v>313</v>
      </c>
      <c r="DB184" s="11"/>
      <c r="DC184" s="12"/>
      <c r="DD184" s="12"/>
      <c r="DE184" s="101"/>
      <c r="DF184" s="11"/>
      <c r="DG184" s="12"/>
      <c r="DH184" s="12"/>
      <c r="DI184" s="101"/>
      <c r="DJ184" s="11"/>
      <c r="DK184" s="12"/>
      <c r="DL184" s="12"/>
      <c r="DM184" s="253" t="s">
        <v>313</v>
      </c>
      <c r="DN184" s="109"/>
      <c r="DO184" s="110"/>
      <c r="DP184" s="110"/>
      <c r="DQ184" s="101"/>
      <c r="DR184" s="109"/>
      <c r="DS184" s="110"/>
      <c r="DT184" s="110"/>
      <c r="DU184" s="253" t="s">
        <v>313</v>
      </c>
      <c r="DV184" s="109"/>
      <c r="DW184" s="110"/>
      <c r="DX184" s="110"/>
      <c r="DY184" s="101"/>
      <c r="DZ184" s="109"/>
      <c r="EA184" s="110"/>
      <c r="EB184" s="110"/>
      <c r="EC184" s="253" t="s">
        <v>313</v>
      </c>
      <c r="ED184" s="11"/>
      <c r="EE184" s="12"/>
      <c r="EF184" s="12"/>
      <c r="EG184" s="101"/>
    </row>
    <row r="185" spans="1:137" x14ac:dyDescent="0.3">
      <c r="A185" s="474">
        <f t="shared" ref="A185" si="130">A178+1</f>
        <v>25</v>
      </c>
      <c r="B185" s="433">
        <v>138365</v>
      </c>
      <c r="C185" s="477">
        <v>6</v>
      </c>
      <c r="D185" s="117" t="s">
        <v>185</v>
      </c>
      <c r="E185" s="24"/>
      <c r="F185" s="276"/>
      <c r="G185" s="116"/>
      <c r="H185" s="276"/>
      <c r="I185" s="116"/>
      <c r="J185" s="276"/>
      <c r="K185" s="116"/>
      <c r="L185" s="276"/>
      <c r="M185" s="116"/>
      <c r="N185" s="276"/>
      <c r="O185" s="116"/>
      <c r="P185" s="276"/>
      <c r="Q185" s="116"/>
      <c r="R185" s="276"/>
      <c r="S185" s="116"/>
      <c r="T185" s="276"/>
      <c r="U185" s="116"/>
      <c r="V185" s="8"/>
      <c r="W185" s="9"/>
      <c r="X185" s="9"/>
      <c r="Y185" s="10"/>
      <c r="Z185" s="8"/>
      <c r="AA185" s="9"/>
      <c r="AB185" s="9"/>
      <c r="AC185" s="10"/>
      <c r="AD185" s="8"/>
      <c r="AE185" s="9"/>
      <c r="AF185" s="9"/>
      <c r="AG185" s="10"/>
      <c r="AH185" s="8"/>
      <c r="AI185" s="9"/>
      <c r="AJ185" s="9"/>
      <c r="AK185" s="10"/>
      <c r="AL185" s="8"/>
      <c r="AM185" s="9"/>
      <c r="AN185" s="9"/>
      <c r="AO185" s="10"/>
      <c r="AP185" s="8"/>
      <c r="AQ185" s="9"/>
      <c r="AR185" s="9"/>
      <c r="AS185" s="10"/>
      <c r="AT185" s="8"/>
      <c r="AU185" s="9"/>
      <c r="AV185" s="9"/>
      <c r="AW185" s="10"/>
      <c r="AX185" s="8"/>
      <c r="AY185" s="9"/>
      <c r="AZ185" s="9"/>
      <c r="BA185" s="10"/>
      <c r="BB185" s="8"/>
      <c r="BC185" s="9"/>
      <c r="BD185" s="9"/>
      <c r="BE185" s="10"/>
      <c r="BF185" s="8"/>
      <c r="BG185" s="9"/>
      <c r="BH185" s="9"/>
      <c r="BI185" s="10"/>
      <c r="BJ185" s="8"/>
      <c r="BK185" s="9"/>
      <c r="BL185" s="9"/>
      <c r="BM185" s="10"/>
      <c r="BN185" s="8"/>
      <c r="BO185" s="9"/>
      <c r="BP185" s="9"/>
      <c r="BQ185" s="10"/>
      <c r="BR185" s="8"/>
      <c r="BS185" s="9"/>
      <c r="BT185" s="9"/>
      <c r="BU185" s="10"/>
      <c r="BV185" s="8"/>
      <c r="BW185" s="9"/>
      <c r="BX185" s="9"/>
      <c r="BY185" s="10"/>
      <c r="BZ185" s="8"/>
      <c r="CA185" s="9"/>
      <c r="CB185" s="9"/>
      <c r="CC185" s="10"/>
      <c r="CD185" s="8"/>
      <c r="CE185" s="9"/>
      <c r="CF185" s="9"/>
      <c r="CG185" s="10"/>
      <c r="CH185" s="8"/>
      <c r="CI185" s="9"/>
      <c r="CJ185" s="9"/>
      <c r="CK185" s="10"/>
      <c r="CL185" s="8"/>
      <c r="CM185" s="9"/>
      <c r="CN185" s="9"/>
      <c r="CO185" s="10"/>
      <c r="CP185" s="8"/>
      <c r="CQ185" s="9"/>
      <c r="CR185" s="9"/>
      <c r="CS185" s="10"/>
      <c r="CT185" s="8"/>
      <c r="CU185" s="9"/>
      <c r="CV185" s="9"/>
      <c r="CW185" s="9"/>
      <c r="CX185" s="386"/>
      <c r="CY185" s="387"/>
      <c r="CZ185" s="387"/>
      <c r="DA185" s="388"/>
      <c r="DB185" s="8"/>
      <c r="DC185" s="9"/>
      <c r="DD185" s="9"/>
      <c r="DE185" s="10"/>
      <c r="DF185" s="8"/>
      <c r="DG185" s="9"/>
      <c r="DH185" s="9"/>
      <c r="DI185" s="10"/>
      <c r="DJ185" s="8"/>
      <c r="DK185" s="9"/>
      <c r="DL185" s="9"/>
      <c r="DM185" s="10"/>
      <c r="DN185" s="8"/>
      <c r="DO185" s="9"/>
      <c r="DP185" s="9"/>
      <c r="DQ185" s="10"/>
      <c r="DR185" s="8"/>
      <c r="DS185" s="9"/>
      <c r="DT185" s="9"/>
      <c r="DU185" s="10"/>
      <c r="DV185" s="8"/>
      <c r="DW185" s="9"/>
      <c r="DX185" s="9"/>
      <c r="DY185" s="10"/>
      <c r="DZ185" s="8"/>
      <c r="EA185" s="9"/>
      <c r="EB185" s="9"/>
      <c r="EC185" s="10"/>
      <c r="ED185" s="8"/>
      <c r="EE185" s="9"/>
      <c r="EF185" s="9"/>
      <c r="EG185" s="10"/>
    </row>
    <row r="186" spans="1:137" ht="14.4" customHeight="1" x14ac:dyDescent="0.3">
      <c r="A186" s="475"/>
      <c r="B186" s="434"/>
      <c r="C186" s="478"/>
      <c r="D186" s="108" t="s">
        <v>186</v>
      </c>
      <c r="E186" s="30" t="s">
        <v>78</v>
      </c>
      <c r="F186" s="438" t="s">
        <v>38</v>
      </c>
      <c r="G186" s="440" t="s">
        <v>101</v>
      </c>
      <c r="H186" s="438" t="s">
        <v>38</v>
      </c>
      <c r="I186" s="440" t="s">
        <v>101</v>
      </c>
      <c r="J186" s="438" t="s">
        <v>38</v>
      </c>
      <c r="K186" s="440" t="s">
        <v>101</v>
      </c>
      <c r="L186" s="438" t="s">
        <v>38</v>
      </c>
      <c r="M186" s="440" t="s">
        <v>101</v>
      </c>
      <c r="N186" s="438" t="s">
        <v>38</v>
      </c>
      <c r="O186" s="440" t="s">
        <v>101</v>
      </c>
      <c r="P186" s="438" t="s">
        <v>322</v>
      </c>
      <c r="Q186" s="440" t="s">
        <v>325</v>
      </c>
      <c r="R186" s="438" t="s">
        <v>324</v>
      </c>
      <c r="S186" s="440" t="s">
        <v>325</v>
      </c>
      <c r="T186" s="438" t="s">
        <v>322</v>
      </c>
      <c r="U186" s="440" t="s">
        <v>323</v>
      </c>
      <c r="V186" s="102"/>
      <c r="W186" s="14"/>
      <c r="X186" s="14"/>
      <c r="Y186" s="15">
        <f>V186+(W186*48)+(X186*48)</f>
        <v>0</v>
      </c>
      <c r="Z186" s="103" t="s">
        <v>313</v>
      </c>
      <c r="AA186" s="14" t="s">
        <v>313</v>
      </c>
      <c r="AB186" s="14" t="s">
        <v>313</v>
      </c>
      <c r="AC186" s="15" t="e">
        <f>Z186+(AA186*48)+(AB186*48)</f>
        <v>#VALUE!</v>
      </c>
      <c r="AD186" s="102"/>
      <c r="AE186" s="14"/>
      <c r="AF186" s="14"/>
      <c r="AG186" s="15">
        <f>AD186+(AE186*48)+(AF186*48)</f>
        <v>0</v>
      </c>
      <c r="AH186" s="241">
        <v>0</v>
      </c>
      <c r="AI186" s="14">
        <v>401.12</v>
      </c>
      <c r="AJ186" s="14">
        <v>27.88</v>
      </c>
      <c r="AK186" s="15">
        <f>AH186+(AI186*48)+(AJ186*48)</f>
        <v>20592.000000000004</v>
      </c>
      <c r="AL186" s="241">
        <v>0</v>
      </c>
      <c r="AM186" s="14">
        <v>175</v>
      </c>
      <c r="AN186" s="14">
        <f>(AM186*0.0695)+(SUM((AM186+(AM186*0.0695))*0.00653))</f>
        <v>13.384671125000001</v>
      </c>
      <c r="AO186" s="15">
        <f>AL186+(AM186*48)+(AN186*48)</f>
        <v>9042.4642139999996</v>
      </c>
      <c r="AP186" s="227"/>
      <c r="AQ186" s="25"/>
      <c r="AR186" s="22"/>
      <c r="AS186" s="15">
        <f>AP186+(AQ186*48)+(AR186*48)</f>
        <v>0</v>
      </c>
      <c r="AT186" s="25" t="s">
        <v>313</v>
      </c>
      <c r="AU186" s="14" t="s">
        <v>313</v>
      </c>
      <c r="AV186" s="14" t="s">
        <v>313</v>
      </c>
      <c r="AW186" s="15" t="e">
        <f>AT186+(AU186*48)+(AV186*48)</f>
        <v>#VALUE!</v>
      </c>
      <c r="AX186" s="241">
        <v>0</v>
      </c>
      <c r="AY186" s="14">
        <v>401.12</v>
      </c>
      <c r="AZ186" s="14">
        <v>27.88</v>
      </c>
      <c r="BA186" s="15">
        <f>AX186+(AY186*48)+(AZ186*48)</f>
        <v>20592.000000000004</v>
      </c>
      <c r="BB186" s="241">
        <v>0</v>
      </c>
      <c r="BC186" s="14">
        <v>175</v>
      </c>
      <c r="BD186" s="14">
        <f>(BC186*0.0695)+(SUM((BC186+(BC186*0.0695))*0.00653))</f>
        <v>13.384671125000001</v>
      </c>
      <c r="BE186" s="15">
        <f>BB186+(BC186*48)+(BD186*48)</f>
        <v>9042.4642139999996</v>
      </c>
      <c r="BF186" s="16"/>
      <c r="BG186" s="17"/>
      <c r="BH186" s="17"/>
      <c r="BI186" s="15">
        <f>BF186+(BG186*48)+(BH186*48)</f>
        <v>0</v>
      </c>
      <c r="BJ186" s="241" t="s">
        <v>313</v>
      </c>
      <c r="BK186" s="14" t="s">
        <v>313</v>
      </c>
      <c r="BL186" s="14" t="s">
        <v>313</v>
      </c>
      <c r="BM186" s="15" t="e">
        <f>BJ186+(BK186*48)+(BL186*48)</f>
        <v>#VALUE!</v>
      </c>
      <c r="BN186" s="241">
        <v>0</v>
      </c>
      <c r="BO186" s="14">
        <v>401.12</v>
      </c>
      <c r="BP186" s="14">
        <v>27.88</v>
      </c>
      <c r="BQ186" s="15">
        <f>BN186+(BO186*48)+(BP186*48)</f>
        <v>20592.000000000004</v>
      </c>
      <c r="BR186" s="241">
        <v>0</v>
      </c>
      <c r="BS186" s="14">
        <v>175</v>
      </c>
      <c r="BT186" s="14">
        <f>(BS186*0.0695)+(SUM((BS186+(BS186*0.0695))*0.00653))</f>
        <v>13.384671125000001</v>
      </c>
      <c r="BU186" s="15">
        <f>BR186+(BS186*48)+(BT186*48)</f>
        <v>9042.4642139999996</v>
      </c>
      <c r="BV186" s="166">
        <v>3677.65</v>
      </c>
      <c r="BW186" s="166">
        <v>190</v>
      </c>
      <c r="BX186" s="167">
        <f t="shared" ref="BX186:BX190" si="131">BW186*(0.06+0.0695)+7.94</f>
        <v>32.545000000000002</v>
      </c>
      <c r="BY186" s="15">
        <f>BV186+(BW186*48)+(BX186*48)</f>
        <v>14359.81</v>
      </c>
      <c r="BZ186" s="103" t="s">
        <v>313</v>
      </c>
      <c r="CA186" s="14" t="s">
        <v>313</v>
      </c>
      <c r="CB186" s="14" t="s">
        <v>313</v>
      </c>
      <c r="CC186" s="15" t="e">
        <f>BZ186+(CA186*48)+(CB186*48)</f>
        <v>#VALUE!</v>
      </c>
      <c r="CD186" s="241">
        <v>0</v>
      </c>
      <c r="CE186" s="14">
        <v>401.12</v>
      </c>
      <c r="CF186" s="14">
        <v>27.88</v>
      </c>
      <c r="CG186" s="15">
        <f>CD186+(CE186*48)+(CF186*48)</f>
        <v>20592.000000000004</v>
      </c>
      <c r="CH186" s="241">
        <v>0</v>
      </c>
      <c r="CI186" s="14">
        <v>175</v>
      </c>
      <c r="CJ186" s="14">
        <f>(CI186*0.0695)+(SUM((CI186+(CI186*0.0695))*0.00653))</f>
        <v>13.384671125000001</v>
      </c>
      <c r="CK186" s="15">
        <f>CH186+(CI186*48)+(CJ186*48)</f>
        <v>9042.4642139999996</v>
      </c>
      <c r="CL186" s="16"/>
      <c r="CM186" s="17"/>
      <c r="CN186" s="17"/>
      <c r="CO186" s="15">
        <f>CL186+(CM186*48)+(CN186*48)</f>
        <v>0</v>
      </c>
      <c r="CP186" s="16"/>
      <c r="CQ186" s="17"/>
      <c r="CR186" s="18"/>
      <c r="CS186" s="15">
        <f>CP186+(CQ186*48)+(CR186*48)</f>
        <v>0</v>
      </c>
      <c r="CT186" s="16"/>
      <c r="CU186" s="17"/>
      <c r="CV186" s="18"/>
      <c r="CW186" s="21">
        <f>CT186+(CU186*48)+(CV186*48)</f>
        <v>0</v>
      </c>
      <c r="CX186" s="406" t="s">
        <v>313</v>
      </c>
      <c r="CY186" s="391" t="s">
        <v>313</v>
      </c>
      <c r="CZ186" s="391" t="s">
        <v>313</v>
      </c>
      <c r="DA186" s="392" t="e">
        <f>CX186+(CY186*48)+(CZ186*48)</f>
        <v>#VALUE!</v>
      </c>
      <c r="DB186" s="16"/>
      <c r="DC186" s="17"/>
      <c r="DD186" s="18"/>
      <c r="DE186" s="15">
        <f>DB186+(DC186*48)+(DD186*48)</f>
        <v>0</v>
      </c>
      <c r="DF186" s="241">
        <v>0</v>
      </c>
      <c r="DG186" s="14">
        <v>401.12</v>
      </c>
      <c r="DH186" s="14">
        <v>27.88</v>
      </c>
      <c r="DI186" s="15">
        <f>DF186+(DG186*48)+(DH186*48)</f>
        <v>20592.000000000004</v>
      </c>
      <c r="DJ186" s="241">
        <v>0</v>
      </c>
      <c r="DK186" s="14">
        <v>175</v>
      </c>
      <c r="DL186" s="14">
        <f>(DK186*0.0695)+(SUM((DK186+(DK186*0.0695))*0.00653))</f>
        <v>13.384671125000001</v>
      </c>
      <c r="DM186" s="15">
        <f>DJ186+(DK186*48)+(DL186*48)</f>
        <v>9042.4642139999996</v>
      </c>
      <c r="DN186" s="19"/>
      <c r="DO186" s="20"/>
      <c r="DP186" s="20"/>
      <c r="DQ186" s="15">
        <f>DN186+(DO186*48)+(DP186*48)</f>
        <v>0</v>
      </c>
      <c r="DR186" s="103" t="s">
        <v>313</v>
      </c>
      <c r="DS186" s="14" t="s">
        <v>313</v>
      </c>
      <c r="DT186" s="14" t="s">
        <v>313</v>
      </c>
      <c r="DU186" s="15" t="e">
        <f>DR186+(DS186*48)+(DT186*48)</f>
        <v>#VALUE!</v>
      </c>
      <c r="DV186" s="241">
        <v>0</v>
      </c>
      <c r="DW186" s="14">
        <v>401.12</v>
      </c>
      <c r="DX186" s="14">
        <v>27.88</v>
      </c>
      <c r="DY186" s="15">
        <f>DV186+(DW186*48)+(DX186*48)</f>
        <v>20592.000000000004</v>
      </c>
      <c r="DZ186" s="245" t="s">
        <v>313</v>
      </c>
      <c r="EA186" s="245" t="s">
        <v>313</v>
      </c>
      <c r="EB186" s="245" t="s">
        <v>313</v>
      </c>
      <c r="EC186" s="15" t="e">
        <f>DZ186+(EA186*48)+(EB186*48)</f>
        <v>#VALUE!</v>
      </c>
      <c r="ED186" s="100"/>
      <c r="EE186" s="18"/>
      <c r="EF186" s="18"/>
      <c r="EG186" s="15">
        <f>ED186+(EE186*48)+(EF186*48)</f>
        <v>0</v>
      </c>
    </row>
    <row r="187" spans="1:137" ht="14.4" customHeight="1" x14ac:dyDescent="0.3">
      <c r="A187" s="475"/>
      <c r="B187" s="434"/>
      <c r="C187" s="478"/>
      <c r="D187" s="108" t="s">
        <v>187</v>
      </c>
      <c r="E187" s="285" t="s">
        <v>4</v>
      </c>
      <c r="F187" s="439"/>
      <c r="G187" s="441"/>
      <c r="H187" s="439"/>
      <c r="I187" s="441"/>
      <c r="J187" s="439"/>
      <c r="K187" s="441"/>
      <c r="L187" s="439"/>
      <c r="M187" s="441"/>
      <c r="N187" s="439"/>
      <c r="O187" s="441"/>
      <c r="P187" s="439"/>
      <c r="Q187" s="441"/>
      <c r="R187" s="439"/>
      <c r="S187" s="441"/>
      <c r="T187" s="439"/>
      <c r="U187" s="441"/>
      <c r="V187" s="102"/>
      <c r="W187" s="14"/>
      <c r="X187" s="14"/>
      <c r="Y187" s="15">
        <f>V187+(W187*48)+(X187*48)</f>
        <v>0</v>
      </c>
      <c r="Z187" s="102" t="s">
        <v>313</v>
      </c>
      <c r="AA187" s="14" t="s">
        <v>313</v>
      </c>
      <c r="AB187" s="14" t="s">
        <v>313</v>
      </c>
      <c r="AC187" s="15" t="e">
        <f>Z187+(AA187*48)+(AB187*48)</f>
        <v>#VALUE!</v>
      </c>
      <c r="AD187" s="102"/>
      <c r="AE187" s="14"/>
      <c r="AF187" s="14"/>
      <c r="AG187" s="15">
        <f>AD187+(AE187*48)+(AF187*48)</f>
        <v>0</v>
      </c>
      <c r="AH187" s="241">
        <v>0</v>
      </c>
      <c r="AI187" s="14">
        <v>467.51</v>
      </c>
      <c r="AJ187" s="14">
        <v>32.49</v>
      </c>
      <c r="AK187" s="15">
        <f>AH187+(AI187*48)+(AJ187*48)</f>
        <v>24000</v>
      </c>
      <c r="AL187" s="241">
        <v>0</v>
      </c>
      <c r="AM187" s="14">
        <v>210</v>
      </c>
      <c r="AN187" s="14">
        <f t="shared" ref="AN187:AN189" si="132">(AM187*0.0695)+(SUM((AM187+(AM187*0.0695))*0.00653))</f>
        <v>16.061605350000001</v>
      </c>
      <c r="AO187" s="15">
        <f>AL187+(AM187*48)+(AN187*48)</f>
        <v>10850.9570568</v>
      </c>
      <c r="AP187" s="227"/>
      <c r="AQ187" s="14"/>
      <c r="AR187" s="22"/>
      <c r="AS187" s="15">
        <f>AP187+(AQ187*48)+(AR187*48)</f>
        <v>0</v>
      </c>
      <c r="AT187" s="14" t="s">
        <v>313</v>
      </c>
      <c r="AU187" s="14" t="s">
        <v>313</v>
      </c>
      <c r="AV187" s="14" t="s">
        <v>313</v>
      </c>
      <c r="AW187" s="15" t="e">
        <f>AT187+(AU187*48)+(AV187*48)</f>
        <v>#VALUE!</v>
      </c>
      <c r="AX187" s="241">
        <v>0</v>
      </c>
      <c r="AY187" s="14">
        <v>467.51</v>
      </c>
      <c r="AZ187" s="14">
        <v>32.49</v>
      </c>
      <c r="BA187" s="15">
        <f>AX187+(AY187*48)+(AZ187*48)</f>
        <v>24000</v>
      </c>
      <c r="BB187" s="241">
        <v>0</v>
      </c>
      <c r="BC187" s="14">
        <v>210</v>
      </c>
      <c r="BD187" s="14">
        <f t="shared" ref="BD187:BD189" si="133">(BC187*0.0695)+(SUM((BC187+(BC187*0.0695))*0.00653))</f>
        <v>16.061605350000001</v>
      </c>
      <c r="BE187" s="15">
        <f>BB187+(BC187*48)+(BD187*48)</f>
        <v>10850.9570568</v>
      </c>
      <c r="BF187" s="16"/>
      <c r="BG187" s="17"/>
      <c r="BH187" s="17"/>
      <c r="BI187" s="15">
        <f>BF187+(BG187*48)+(BH187*48)</f>
        <v>0</v>
      </c>
      <c r="BJ187" s="241" t="s">
        <v>313</v>
      </c>
      <c r="BK187" s="14" t="s">
        <v>313</v>
      </c>
      <c r="BL187" s="14" t="s">
        <v>313</v>
      </c>
      <c r="BM187" s="15" t="e">
        <f>BJ187+(BK187*48)+(BL187*48)</f>
        <v>#VALUE!</v>
      </c>
      <c r="BN187" s="241">
        <v>0</v>
      </c>
      <c r="BO187" s="14">
        <v>467.51</v>
      </c>
      <c r="BP187" s="14">
        <v>32.49</v>
      </c>
      <c r="BQ187" s="15">
        <f>BN187+(BO187*48)+(BP187*48)</f>
        <v>24000</v>
      </c>
      <c r="BR187" s="241">
        <v>0</v>
      </c>
      <c r="BS187" s="14">
        <v>210</v>
      </c>
      <c r="BT187" s="14">
        <f t="shared" ref="BT187:BT189" si="134">(BS187*0.0695)+(SUM((BS187+(BS187*0.0695))*0.00653))</f>
        <v>16.061605350000001</v>
      </c>
      <c r="BU187" s="15">
        <f>BR187+(BS187*48)+(BT187*48)</f>
        <v>10850.9570568</v>
      </c>
      <c r="BV187" s="166">
        <v>3677.65</v>
      </c>
      <c r="BW187" s="166">
        <v>300</v>
      </c>
      <c r="BX187" s="167">
        <f t="shared" si="131"/>
        <v>46.79</v>
      </c>
      <c r="BY187" s="15">
        <f>BV187+(BW187*48)+(BX187*48)</f>
        <v>20323.57</v>
      </c>
      <c r="BZ187" s="102" t="s">
        <v>313</v>
      </c>
      <c r="CA187" s="14" t="s">
        <v>313</v>
      </c>
      <c r="CB187" s="14" t="s">
        <v>313</v>
      </c>
      <c r="CC187" s="15" t="e">
        <f>BZ187+(CA187*48)+(CB187*48)</f>
        <v>#VALUE!</v>
      </c>
      <c r="CD187" s="241">
        <v>0</v>
      </c>
      <c r="CE187" s="14">
        <v>467.51</v>
      </c>
      <c r="CF187" s="14">
        <v>32.49</v>
      </c>
      <c r="CG187" s="15">
        <f>CD187+(CE187*48)+(CF187*48)</f>
        <v>24000</v>
      </c>
      <c r="CH187" s="241">
        <v>0</v>
      </c>
      <c r="CI187" s="14">
        <v>210</v>
      </c>
      <c r="CJ187" s="14">
        <f t="shared" ref="CJ187:CJ189" si="135">(CI187*0.0695)+(SUM((CI187+(CI187*0.0695))*0.00653))</f>
        <v>16.061605350000001</v>
      </c>
      <c r="CK187" s="15">
        <f>CH187+(CI187*48)+(CJ187*48)</f>
        <v>10850.9570568</v>
      </c>
      <c r="CL187" s="16"/>
      <c r="CM187" s="17"/>
      <c r="CN187" s="17"/>
      <c r="CO187" s="15">
        <f>CL187+(CM187*48)+(CN187*48)</f>
        <v>0</v>
      </c>
      <c r="CP187" s="16"/>
      <c r="CQ187" s="17"/>
      <c r="CR187" s="18"/>
      <c r="CS187" s="15">
        <f>CP187+(CQ187*48)+(CR187*48)</f>
        <v>0</v>
      </c>
      <c r="CT187" s="16"/>
      <c r="CU187" s="17"/>
      <c r="CV187" s="18"/>
      <c r="CW187" s="21">
        <f>CT187+(CU187*48)+(CV187*48)</f>
        <v>0</v>
      </c>
      <c r="CX187" s="405" t="s">
        <v>313</v>
      </c>
      <c r="CY187" s="391" t="s">
        <v>313</v>
      </c>
      <c r="CZ187" s="391" t="s">
        <v>313</v>
      </c>
      <c r="DA187" s="392" t="e">
        <f>CX187+(CY187*48)+(CZ187*48)</f>
        <v>#VALUE!</v>
      </c>
      <c r="DB187" s="16"/>
      <c r="DC187" s="17"/>
      <c r="DD187" s="18"/>
      <c r="DE187" s="15">
        <f>DB187+(DC187*48)+(DD187*48)</f>
        <v>0</v>
      </c>
      <c r="DF187" s="241">
        <v>0</v>
      </c>
      <c r="DG187" s="14">
        <v>467.51</v>
      </c>
      <c r="DH187" s="14">
        <v>32.49</v>
      </c>
      <c r="DI187" s="15">
        <f>DF187+(DG187*48)+(DH187*48)</f>
        <v>24000</v>
      </c>
      <c r="DJ187" s="241">
        <v>0</v>
      </c>
      <c r="DK187" s="14">
        <v>210</v>
      </c>
      <c r="DL187" s="14">
        <f t="shared" ref="DL187:DL189" si="136">(DK187*0.0695)+(SUM((DK187+(DK187*0.0695))*0.00653))</f>
        <v>16.061605350000001</v>
      </c>
      <c r="DM187" s="15">
        <f>DJ187+(DK187*48)+(DL187*48)</f>
        <v>10850.9570568</v>
      </c>
      <c r="DN187" s="19"/>
      <c r="DO187" s="20"/>
      <c r="DP187" s="20"/>
      <c r="DQ187" s="15">
        <f>DN187+(DO187*48)+(DP187*48)</f>
        <v>0</v>
      </c>
      <c r="DR187" s="102" t="s">
        <v>313</v>
      </c>
      <c r="DS187" s="14" t="s">
        <v>313</v>
      </c>
      <c r="DT187" s="14" t="s">
        <v>313</v>
      </c>
      <c r="DU187" s="15" t="e">
        <f>DR187+(DS187*48)+(DT187*48)</f>
        <v>#VALUE!</v>
      </c>
      <c r="DV187" s="241">
        <v>0</v>
      </c>
      <c r="DW187" s="14">
        <v>467.51</v>
      </c>
      <c r="DX187" s="14">
        <v>32.49</v>
      </c>
      <c r="DY187" s="15">
        <f>DV187+(DW187*48)+(DX187*48)</f>
        <v>24000</v>
      </c>
      <c r="DZ187" s="245" t="s">
        <v>313</v>
      </c>
      <c r="EA187" s="245" t="s">
        <v>313</v>
      </c>
      <c r="EB187" s="245" t="s">
        <v>313</v>
      </c>
      <c r="EC187" s="15" t="e">
        <f>DZ187+(EA187*48)+(EB187*48)</f>
        <v>#VALUE!</v>
      </c>
      <c r="ED187" s="100"/>
      <c r="EE187" s="18"/>
      <c r="EF187" s="18"/>
      <c r="EG187" s="15">
        <f>ED187+(EE187*48)+(EF187*48)</f>
        <v>0</v>
      </c>
    </row>
    <row r="188" spans="1:137" ht="14.4" customHeight="1" x14ac:dyDescent="0.3">
      <c r="A188" s="475"/>
      <c r="B188" s="434"/>
      <c r="C188" s="478"/>
      <c r="D188" s="108" t="s">
        <v>188</v>
      </c>
      <c r="E188" s="285" t="s">
        <v>5</v>
      </c>
      <c r="F188" s="439"/>
      <c r="G188" s="441"/>
      <c r="H188" s="439"/>
      <c r="I188" s="441"/>
      <c r="J188" s="439"/>
      <c r="K188" s="441"/>
      <c r="L188" s="439"/>
      <c r="M188" s="441"/>
      <c r="N188" s="439"/>
      <c r="O188" s="441"/>
      <c r="P188" s="439"/>
      <c r="Q188" s="441"/>
      <c r="R188" s="439"/>
      <c r="S188" s="441"/>
      <c r="T188" s="439"/>
      <c r="U188" s="441"/>
      <c r="V188" s="102"/>
      <c r="W188" s="14"/>
      <c r="X188" s="14"/>
      <c r="Y188" s="15">
        <f>V188+(W188*48)+(X188*48)</f>
        <v>0</v>
      </c>
      <c r="Z188" s="102" t="s">
        <v>313</v>
      </c>
      <c r="AA188" s="14" t="s">
        <v>313</v>
      </c>
      <c r="AB188" s="14" t="s">
        <v>313</v>
      </c>
      <c r="AC188" s="15" t="e">
        <f>Z188+(AA188*48)+(AB188*48)</f>
        <v>#VALUE!</v>
      </c>
      <c r="AD188" s="102"/>
      <c r="AE188" s="14"/>
      <c r="AF188" s="14"/>
      <c r="AG188" s="15">
        <f>AD188+(AE188*48)+(AF188*48)</f>
        <v>0</v>
      </c>
      <c r="AH188" s="241">
        <v>0</v>
      </c>
      <c r="AI188" s="14">
        <v>533.89</v>
      </c>
      <c r="AJ188" s="14">
        <v>37.11</v>
      </c>
      <c r="AK188" s="15">
        <f>AH188+(AI188*48)+(AJ188*48)</f>
        <v>27408</v>
      </c>
      <c r="AL188" s="241">
        <v>0</v>
      </c>
      <c r="AM188" s="14">
        <v>260</v>
      </c>
      <c r="AN188" s="14">
        <f t="shared" si="132"/>
        <v>19.885797100000001</v>
      </c>
      <c r="AO188" s="15">
        <f>AL188+(AM188*48)+(AN188*48)</f>
        <v>13434.5182608</v>
      </c>
      <c r="AP188" s="227"/>
      <c r="AQ188" s="14"/>
      <c r="AR188" s="22"/>
      <c r="AS188" s="15">
        <f>AP188+(AQ188*48)+(AR188*48)</f>
        <v>0</v>
      </c>
      <c r="AT188" s="14" t="s">
        <v>313</v>
      </c>
      <c r="AU188" s="14" t="s">
        <v>313</v>
      </c>
      <c r="AV188" s="14" t="s">
        <v>313</v>
      </c>
      <c r="AW188" s="15" t="e">
        <f>AT188+(AU188*48)+(AV188*48)</f>
        <v>#VALUE!</v>
      </c>
      <c r="AX188" s="241">
        <v>0</v>
      </c>
      <c r="AY188" s="14">
        <v>533.89</v>
      </c>
      <c r="AZ188" s="14">
        <v>37.11</v>
      </c>
      <c r="BA188" s="15">
        <f>AX188+(AY188*48)+(AZ188*48)</f>
        <v>27408</v>
      </c>
      <c r="BB188" s="241">
        <v>0</v>
      </c>
      <c r="BC188" s="14">
        <v>260</v>
      </c>
      <c r="BD188" s="14">
        <f t="shared" si="133"/>
        <v>19.885797100000001</v>
      </c>
      <c r="BE188" s="15">
        <f>BB188+(BC188*48)+(BD188*48)</f>
        <v>13434.5182608</v>
      </c>
      <c r="BF188" s="16"/>
      <c r="BG188" s="17"/>
      <c r="BH188" s="17"/>
      <c r="BI188" s="15">
        <f>BF188+(BG188*48)+(BH188*48)</f>
        <v>0</v>
      </c>
      <c r="BJ188" s="241" t="s">
        <v>313</v>
      </c>
      <c r="BK188" s="14" t="s">
        <v>313</v>
      </c>
      <c r="BL188" s="14" t="s">
        <v>313</v>
      </c>
      <c r="BM188" s="15" t="e">
        <f>BJ188+(BK188*48)+(BL188*48)</f>
        <v>#VALUE!</v>
      </c>
      <c r="BN188" s="241">
        <v>0</v>
      </c>
      <c r="BO188" s="14">
        <v>533.89</v>
      </c>
      <c r="BP188" s="14">
        <v>37.11</v>
      </c>
      <c r="BQ188" s="15">
        <f>BN188+(BO188*48)+(BP188*48)</f>
        <v>27408</v>
      </c>
      <c r="BR188" s="241">
        <v>0</v>
      </c>
      <c r="BS188" s="14">
        <v>260</v>
      </c>
      <c r="BT188" s="14">
        <f t="shared" si="134"/>
        <v>19.885797100000001</v>
      </c>
      <c r="BU188" s="15">
        <f>BR188+(BS188*48)+(BT188*48)</f>
        <v>13434.5182608</v>
      </c>
      <c r="BV188" s="166">
        <v>3677.65</v>
      </c>
      <c r="BW188" s="166">
        <v>320</v>
      </c>
      <c r="BX188" s="167">
        <f t="shared" si="131"/>
        <v>49.379999999999995</v>
      </c>
      <c r="BY188" s="15">
        <f>BV188+(BW188*48)+(BX188*48)</f>
        <v>21407.89</v>
      </c>
      <c r="BZ188" s="102" t="s">
        <v>313</v>
      </c>
      <c r="CA188" s="14" t="s">
        <v>313</v>
      </c>
      <c r="CB188" s="14" t="s">
        <v>313</v>
      </c>
      <c r="CC188" s="15" t="e">
        <f>BZ188+(CA188*48)+(CB188*48)</f>
        <v>#VALUE!</v>
      </c>
      <c r="CD188" s="241">
        <v>0</v>
      </c>
      <c r="CE188" s="14">
        <v>533.89</v>
      </c>
      <c r="CF188" s="14">
        <v>37.11</v>
      </c>
      <c r="CG188" s="15">
        <f>CD188+(CE188*48)+(CF188*48)</f>
        <v>27408</v>
      </c>
      <c r="CH188" s="241">
        <v>0</v>
      </c>
      <c r="CI188" s="14">
        <v>260</v>
      </c>
      <c r="CJ188" s="14">
        <f t="shared" si="135"/>
        <v>19.885797100000001</v>
      </c>
      <c r="CK188" s="15">
        <f>CH188+(CI188*48)+(CJ188*48)</f>
        <v>13434.5182608</v>
      </c>
      <c r="CL188" s="16"/>
      <c r="CM188" s="17"/>
      <c r="CN188" s="17"/>
      <c r="CO188" s="15">
        <f>CL188+(CM188*48)+(CN188*48)</f>
        <v>0</v>
      </c>
      <c r="CP188" s="16"/>
      <c r="CQ188" s="17"/>
      <c r="CR188" s="18"/>
      <c r="CS188" s="15">
        <f>CP188+(CQ188*48)+(CR188*48)</f>
        <v>0</v>
      </c>
      <c r="CT188" s="16"/>
      <c r="CU188" s="17"/>
      <c r="CV188" s="18"/>
      <c r="CW188" s="21">
        <f>CT188+(CU188*48)+(CV188*48)</f>
        <v>0</v>
      </c>
      <c r="CX188" s="405" t="s">
        <v>313</v>
      </c>
      <c r="CY188" s="391" t="s">
        <v>313</v>
      </c>
      <c r="CZ188" s="391" t="s">
        <v>313</v>
      </c>
      <c r="DA188" s="392" t="e">
        <f>CX188+(CY188*48)+(CZ188*48)</f>
        <v>#VALUE!</v>
      </c>
      <c r="DB188" s="16"/>
      <c r="DC188" s="17"/>
      <c r="DD188" s="18"/>
      <c r="DE188" s="15">
        <f>DB188+(DC188*48)+(DD188*48)</f>
        <v>0</v>
      </c>
      <c r="DF188" s="241">
        <v>0</v>
      </c>
      <c r="DG188" s="14">
        <v>533.89</v>
      </c>
      <c r="DH188" s="14">
        <v>37.11</v>
      </c>
      <c r="DI188" s="15">
        <f>DF188+(DG188*48)+(DH188*48)</f>
        <v>27408</v>
      </c>
      <c r="DJ188" s="241">
        <v>0</v>
      </c>
      <c r="DK188" s="14">
        <v>260</v>
      </c>
      <c r="DL188" s="14">
        <f t="shared" si="136"/>
        <v>19.885797100000001</v>
      </c>
      <c r="DM188" s="15">
        <f>DJ188+(DK188*48)+(DL188*48)</f>
        <v>13434.5182608</v>
      </c>
      <c r="DN188" s="19"/>
      <c r="DO188" s="20"/>
      <c r="DP188" s="20"/>
      <c r="DQ188" s="15">
        <f>DN188+(DO188*48)+(DP188*48)</f>
        <v>0</v>
      </c>
      <c r="DR188" s="102" t="s">
        <v>313</v>
      </c>
      <c r="DS188" s="14" t="s">
        <v>313</v>
      </c>
      <c r="DT188" s="14" t="s">
        <v>313</v>
      </c>
      <c r="DU188" s="15" t="e">
        <f>DR188+(DS188*48)+(DT188*48)</f>
        <v>#VALUE!</v>
      </c>
      <c r="DV188" s="241">
        <v>0</v>
      </c>
      <c r="DW188" s="14">
        <v>533.89</v>
      </c>
      <c r="DX188" s="14">
        <v>37.11</v>
      </c>
      <c r="DY188" s="15">
        <f>DV188+(DW188*48)+(DX188*48)</f>
        <v>27408</v>
      </c>
      <c r="DZ188" s="245" t="s">
        <v>313</v>
      </c>
      <c r="EA188" s="245" t="s">
        <v>313</v>
      </c>
      <c r="EB188" s="245" t="s">
        <v>313</v>
      </c>
      <c r="EC188" s="15" t="e">
        <f>DZ188+(EA188*48)+(EB188*48)</f>
        <v>#VALUE!</v>
      </c>
      <c r="ED188" s="100"/>
      <c r="EE188" s="18"/>
      <c r="EF188" s="18"/>
      <c r="EG188" s="15">
        <f>ED188+(EE188*48)+(EF188*48)</f>
        <v>0</v>
      </c>
    </row>
    <row r="189" spans="1:137" ht="14.4" customHeight="1" x14ac:dyDescent="0.3">
      <c r="A189" s="475"/>
      <c r="B189" s="434"/>
      <c r="C189" s="478"/>
      <c r="D189" s="108" t="s">
        <v>189</v>
      </c>
      <c r="E189" s="285" t="s">
        <v>6</v>
      </c>
      <c r="F189" s="439"/>
      <c r="G189" s="441"/>
      <c r="H189" s="439"/>
      <c r="I189" s="441"/>
      <c r="J189" s="439"/>
      <c r="K189" s="441"/>
      <c r="L189" s="439"/>
      <c r="M189" s="441"/>
      <c r="N189" s="439"/>
      <c r="O189" s="441"/>
      <c r="P189" s="439"/>
      <c r="Q189" s="441"/>
      <c r="R189" s="439"/>
      <c r="S189" s="441"/>
      <c r="T189" s="439"/>
      <c r="U189" s="441"/>
      <c r="V189" s="102"/>
      <c r="W189" s="14"/>
      <c r="X189" s="14"/>
      <c r="Y189" s="15">
        <f>V189+(W189*48)+(X189*48)</f>
        <v>0</v>
      </c>
      <c r="Z189" s="102" t="s">
        <v>313</v>
      </c>
      <c r="AA189" s="14" t="s">
        <v>313</v>
      </c>
      <c r="AB189" s="14" t="s">
        <v>313</v>
      </c>
      <c r="AC189" s="15" t="e">
        <f>Z189+(AA189*48)+(AB189*48)</f>
        <v>#VALUE!</v>
      </c>
      <c r="AD189" s="102"/>
      <c r="AE189" s="14"/>
      <c r="AF189" s="14"/>
      <c r="AG189" s="15">
        <f>AD189+(AE189*48)+(AF189*48)</f>
        <v>0</v>
      </c>
      <c r="AH189" s="241">
        <v>0</v>
      </c>
      <c r="AI189" s="14">
        <v>601.22</v>
      </c>
      <c r="AJ189" s="14">
        <v>41.78</v>
      </c>
      <c r="AK189" s="15">
        <f>AH189+(AI189*48)+(AJ189*48)</f>
        <v>30864</v>
      </c>
      <c r="AL189" s="241">
        <v>0</v>
      </c>
      <c r="AM189" s="14">
        <v>315</v>
      </c>
      <c r="AN189" s="14">
        <f t="shared" si="132"/>
        <v>24.092408025000001</v>
      </c>
      <c r="AO189" s="15">
        <f>AL189+(AM189*48)+(AN189*48)</f>
        <v>16276.435585200001</v>
      </c>
      <c r="AP189" s="227"/>
      <c r="AQ189" s="14"/>
      <c r="AR189" s="22"/>
      <c r="AS189" s="15">
        <f>AP189+(AQ189*48)+(AR189*48)</f>
        <v>0</v>
      </c>
      <c r="AT189" s="14" t="s">
        <v>313</v>
      </c>
      <c r="AU189" s="14" t="s">
        <v>313</v>
      </c>
      <c r="AV189" s="14" t="s">
        <v>313</v>
      </c>
      <c r="AW189" s="15" t="e">
        <f>AT189+(AU189*48)+(AV189*48)</f>
        <v>#VALUE!</v>
      </c>
      <c r="AX189" s="241">
        <v>0</v>
      </c>
      <c r="AY189" s="14">
        <v>601.22</v>
      </c>
      <c r="AZ189" s="14">
        <v>41.78</v>
      </c>
      <c r="BA189" s="15">
        <f>AX189+(AY189*48)+(AZ189*48)</f>
        <v>30864</v>
      </c>
      <c r="BB189" s="241">
        <v>0</v>
      </c>
      <c r="BC189" s="14">
        <v>315</v>
      </c>
      <c r="BD189" s="14">
        <f t="shared" si="133"/>
        <v>24.092408025000001</v>
      </c>
      <c r="BE189" s="15">
        <f>BB189+(BC189*48)+(BD189*48)</f>
        <v>16276.435585200001</v>
      </c>
      <c r="BF189" s="16"/>
      <c r="BG189" s="17"/>
      <c r="BH189" s="17"/>
      <c r="BI189" s="15">
        <f>BF189+(BG189*48)+(BH189*48)</f>
        <v>0</v>
      </c>
      <c r="BJ189" s="241" t="s">
        <v>313</v>
      </c>
      <c r="BK189" s="14" t="s">
        <v>313</v>
      </c>
      <c r="BL189" s="14" t="s">
        <v>313</v>
      </c>
      <c r="BM189" s="15" t="e">
        <f>BJ189+(BK189*48)+(BL189*48)</f>
        <v>#VALUE!</v>
      </c>
      <c r="BN189" s="241">
        <v>0</v>
      </c>
      <c r="BO189" s="14">
        <v>601.22</v>
      </c>
      <c r="BP189" s="14">
        <v>41.78</v>
      </c>
      <c r="BQ189" s="15">
        <f>BN189+(BO189*48)+(BP189*48)</f>
        <v>30864</v>
      </c>
      <c r="BR189" s="241">
        <v>0</v>
      </c>
      <c r="BS189" s="14">
        <v>315</v>
      </c>
      <c r="BT189" s="14">
        <f t="shared" si="134"/>
        <v>24.092408025000001</v>
      </c>
      <c r="BU189" s="15">
        <f>BR189+(BS189*48)+(BT189*48)</f>
        <v>16276.435585200001</v>
      </c>
      <c r="BV189" s="166">
        <v>3677.65</v>
      </c>
      <c r="BW189" s="166">
        <v>340</v>
      </c>
      <c r="BX189" s="167">
        <f t="shared" si="131"/>
        <v>51.97</v>
      </c>
      <c r="BY189" s="15">
        <f>BV189+(BW189*48)+(BX189*48)</f>
        <v>22492.210000000003</v>
      </c>
      <c r="BZ189" s="102" t="s">
        <v>313</v>
      </c>
      <c r="CA189" s="14" t="s">
        <v>313</v>
      </c>
      <c r="CB189" s="14" t="s">
        <v>313</v>
      </c>
      <c r="CC189" s="15" t="e">
        <f>BZ189+(CA189*48)+(CB189*48)</f>
        <v>#VALUE!</v>
      </c>
      <c r="CD189" s="241">
        <v>0</v>
      </c>
      <c r="CE189" s="14">
        <v>601.22</v>
      </c>
      <c r="CF189" s="14">
        <v>41.78</v>
      </c>
      <c r="CG189" s="15">
        <f>CD189+(CE189*48)+(CF189*48)</f>
        <v>30864</v>
      </c>
      <c r="CH189" s="241">
        <v>0</v>
      </c>
      <c r="CI189" s="14">
        <v>315</v>
      </c>
      <c r="CJ189" s="14">
        <f t="shared" si="135"/>
        <v>24.092408025000001</v>
      </c>
      <c r="CK189" s="15">
        <f>CH189+(CI189*48)+(CJ189*48)</f>
        <v>16276.435585200001</v>
      </c>
      <c r="CL189" s="16"/>
      <c r="CM189" s="17"/>
      <c r="CN189" s="17"/>
      <c r="CO189" s="15">
        <f>CL189+(CM189*48)+(CN189*48)</f>
        <v>0</v>
      </c>
      <c r="CP189" s="16"/>
      <c r="CQ189" s="17"/>
      <c r="CR189" s="18"/>
      <c r="CS189" s="15">
        <f>CP189+(CQ189*48)+(CR189*48)</f>
        <v>0</v>
      </c>
      <c r="CT189" s="16"/>
      <c r="CU189" s="17"/>
      <c r="CV189" s="18"/>
      <c r="CW189" s="21">
        <f>CT189+(CU189*48)+(CV189*48)</f>
        <v>0</v>
      </c>
      <c r="CX189" s="405" t="s">
        <v>313</v>
      </c>
      <c r="CY189" s="391" t="s">
        <v>313</v>
      </c>
      <c r="CZ189" s="391" t="s">
        <v>313</v>
      </c>
      <c r="DA189" s="392" t="e">
        <f>CX189+(CY189*48)+(CZ189*48)</f>
        <v>#VALUE!</v>
      </c>
      <c r="DB189" s="16"/>
      <c r="DC189" s="17"/>
      <c r="DD189" s="18"/>
      <c r="DE189" s="15">
        <f>DB189+(DC189*48)+(DD189*48)</f>
        <v>0</v>
      </c>
      <c r="DF189" s="241">
        <v>0</v>
      </c>
      <c r="DG189" s="14">
        <v>601.22</v>
      </c>
      <c r="DH189" s="14">
        <v>41.78</v>
      </c>
      <c r="DI189" s="15">
        <f>DF189+(DG189*48)+(DH189*48)</f>
        <v>30864</v>
      </c>
      <c r="DJ189" s="241">
        <v>0</v>
      </c>
      <c r="DK189" s="14">
        <v>315</v>
      </c>
      <c r="DL189" s="14">
        <f t="shared" si="136"/>
        <v>24.092408025000001</v>
      </c>
      <c r="DM189" s="15">
        <f>DJ189+(DK189*48)+(DL189*48)</f>
        <v>16276.435585200001</v>
      </c>
      <c r="DN189" s="19"/>
      <c r="DO189" s="20"/>
      <c r="DP189" s="20"/>
      <c r="DQ189" s="15">
        <f>DN189+(DO189*48)+(DP189*48)</f>
        <v>0</v>
      </c>
      <c r="DR189" s="102" t="s">
        <v>313</v>
      </c>
      <c r="DS189" s="14" t="s">
        <v>313</v>
      </c>
      <c r="DT189" s="14" t="s">
        <v>313</v>
      </c>
      <c r="DU189" s="15" t="e">
        <f>DR189+(DS189*48)+(DT189*48)</f>
        <v>#VALUE!</v>
      </c>
      <c r="DV189" s="241">
        <v>0</v>
      </c>
      <c r="DW189" s="14">
        <v>601.22</v>
      </c>
      <c r="DX189" s="14">
        <v>41.78</v>
      </c>
      <c r="DY189" s="15">
        <f>DV189+(DW189*48)+(DX189*48)</f>
        <v>30864</v>
      </c>
      <c r="DZ189" s="245" t="s">
        <v>313</v>
      </c>
      <c r="EA189" s="245" t="s">
        <v>313</v>
      </c>
      <c r="EB189" s="245" t="s">
        <v>313</v>
      </c>
      <c r="EC189" s="15" t="e">
        <f>DZ189+(EA189*48)+(EB189*48)</f>
        <v>#VALUE!</v>
      </c>
      <c r="ED189" s="100"/>
      <c r="EE189" s="18"/>
      <c r="EF189" s="18"/>
      <c r="EG189" s="15">
        <f>ED189+(EE189*48)+(EF189*48)</f>
        <v>0</v>
      </c>
    </row>
    <row r="190" spans="1:137" ht="15" customHeight="1" x14ac:dyDescent="0.3">
      <c r="A190" s="475"/>
      <c r="B190" s="431" t="s">
        <v>319</v>
      </c>
      <c r="C190" s="478"/>
      <c r="D190" s="195" t="s">
        <v>190</v>
      </c>
      <c r="E190" s="285" t="s">
        <v>7</v>
      </c>
      <c r="F190" s="439"/>
      <c r="G190" s="441"/>
      <c r="H190" s="439"/>
      <c r="I190" s="441"/>
      <c r="J190" s="439"/>
      <c r="K190" s="441"/>
      <c r="L190" s="439"/>
      <c r="M190" s="441"/>
      <c r="N190" s="439"/>
      <c r="O190" s="441"/>
      <c r="P190" s="439"/>
      <c r="Q190" s="441"/>
      <c r="R190" s="439"/>
      <c r="S190" s="441"/>
      <c r="T190" s="439"/>
      <c r="U190" s="441"/>
      <c r="V190" s="103"/>
      <c r="W190" s="25"/>
      <c r="X190" s="25"/>
      <c r="Y190" s="98">
        <f>V190+(W190*48)+(X190*48)</f>
        <v>0</v>
      </c>
      <c r="Z190" s="242" t="s">
        <v>313</v>
      </c>
      <c r="AA190" s="42" t="s">
        <v>313</v>
      </c>
      <c r="AB190" s="42" t="s">
        <v>313</v>
      </c>
      <c r="AC190" s="98" t="e">
        <f>Z190+(AA190*48)+(AB190*48)</f>
        <v>#VALUE!</v>
      </c>
      <c r="AD190" s="103"/>
      <c r="AE190" s="25"/>
      <c r="AF190" s="25"/>
      <c r="AG190" s="98">
        <f>AD190+(AE190*48)+(AF190*48)</f>
        <v>0</v>
      </c>
      <c r="AH190" s="242">
        <v>0</v>
      </c>
      <c r="AI190" s="42">
        <v>667.6</v>
      </c>
      <c r="AJ190" s="42">
        <v>46.4</v>
      </c>
      <c r="AK190" s="98">
        <f>AH190+(AI190*48)+(AJ190*48)</f>
        <v>34272</v>
      </c>
      <c r="AL190" s="242">
        <v>0</v>
      </c>
      <c r="AM190" s="42">
        <v>340</v>
      </c>
      <c r="AN190" s="14">
        <f>(AM190*0.0695)+(SUM((AM190+(AM190*0.0695))*0.00653))</f>
        <v>26.004503900000003</v>
      </c>
      <c r="AO190" s="98">
        <f>AL190+(AM190*48)+(AN190*48)</f>
        <v>17568.2161872</v>
      </c>
      <c r="AP190" s="228"/>
      <c r="AQ190" s="25"/>
      <c r="AR190" s="104"/>
      <c r="AS190" s="98">
        <f>AP190+(AQ190*48)+(AR190*48)</f>
        <v>0</v>
      </c>
      <c r="AT190" s="42" t="s">
        <v>313</v>
      </c>
      <c r="AU190" s="42" t="s">
        <v>313</v>
      </c>
      <c r="AV190" s="42" t="s">
        <v>313</v>
      </c>
      <c r="AW190" s="98" t="e">
        <f>AT190+(AU190*48)+(AV190*48)</f>
        <v>#VALUE!</v>
      </c>
      <c r="AX190" s="242">
        <v>0</v>
      </c>
      <c r="AY190" s="42">
        <v>667.6</v>
      </c>
      <c r="AZ190" s="42">
        <v>46.4</v>
      </c>
      <c r="BA190" s="98">
        <f>AX190+(AY190*48)+(AZ190*48)</f>
        <v>34272</v>
      </c>
      <c r="BB190" s="242">
        <v>0</v>
      </c>
      <c r="BC190" s="42">
        <v>340</v>
      </c>
      <c r="BD190" s="14">
        <f>(BC190*0.0695)+(SUM((BC190+(BC190*0.0695))*0.00653))</f>
        <v>26.004503900000003</v>
      </c>
      <c r="BE190" s="98">
        <f>BB190+(BC190*48)+(BD190*48)</f>
        <v>17568.2161872</v>
      </c>
      <c r="BF190" s="100"/>
      <c r="BG190" s="18"/>
      <c r="BH190" s="18"/>
      <c r="BI190" s="98">
        <f>BF190+(BG190*48)+(BH190*48)</f>
        <v>0</v>
      </c>
      <c r="BJ190" s="241" t="s">
        <v>313</v>
      </c>
      <c r="BK190" s="14" t="s">
        <v>313</v>
      </c>
      <c r="BL190" s="14" t="s">
        <v>313</v>
      </c>
      <c r="BM190" s="98" t="e">
        <f>BJ190+(BK190*48)+(BL190*48)</f>
        <v>#VALUE!</v>
      </c>
      <c r="BN190" s="242">
        <v>0</v>
      </c>
      <c r="BO190" s="42">
        <v>667.6</v>
      </c>
      <c r="BP190" s="42">
        <v>46.4</v>
      </c>
      <c r="BQ190" s="98">
        <f>BN190+(BO190*48)+(BP190*48)</f>
        <v>34272</v>
      </c>
      <c r="BR190" s="242">
        <v>0</v>
      </c>
      <c r="BS190" s="42">
        <v>340</v>
      </c>
      <c r="BT190" s="14">
        <f>(BS190*0.0695)+(SUM((BS190+(BS190*0.0695))*0.00653))</f>
        <v>26.004503900000003</v>
      </c>
      <c r="BU190" s="98">
        <f>BR190+(BS190*48)+(BT190*48)</f>
        <v>17568.2161872</v>
      </c>
      <c r="BV190" s="166">
        <v>3677.65</v>
      </c>
      <c r="BW190" s="254">
        <v>360</v>
      </c>
      <c r="BX190" s="167">
        <f t="shared" si="131"/>
        <v>54.56</v>
      </c>
      <c r="BY190" s="98">
        <f>BV190+(BW190*48)+(BX190*48)</f>
        <v>23576.530000000002</v>
      </c>
      <c r="BZ190" s="242" t="s">
        <v>313</v>
      </c>
      <c r="CA190" s="42" t="s">
        <v>313</v>
      </c>
      <c r="CB190" s="42" t="s">
        <v>313</v>
      </c>
      <c r="CC190" s="98" t="e">
        <f>BZ190+(CA190*48)+(CB190*48)</f>
        <v>#VALUE!</v>
      </c>
      <c r="CD190" s="242">
        <v>0</v>
      </c>
      <c r="CE190" s="42">
        <v>667.6</v>
      </c>
      <c r="CF190" s="42">
        <v>46.4</v>
      </c>
      <c r="CG190" s="98">
        <f>CD190+(CE190*48)+(CF190*48)</f>
        <v>34272</v>
      </c>
      <c r="CH190" s="242">
        <v>0</v>
      </c>
      <c r="CI190" s="42">
        <v>340</v>
      </c>
      <c r="CJ190" s="14">
        <f>(CI190*0.0695)+(SUM((CI190+(CI190*0.0695))*0.00653))</f>
        <v>26.004503900000003</v>
      </c>
      <c r="CK190" s="98">
        <f>CH190+(CI190*48)+(CJ190*48)</f>
        <v>17568.2161872</v>
      </c>
      <c r="CL190" s="100"/>
      <c r="CM190" s="18"/>
      <c r="CN190" s="18"/>
      <c r="CO190" s="98">
        <f>CL190+(CM190*48)+(CN190*48)</f>
        <v>0</v>
      </c>
      <c r="CP190" s="100"/>
      <c r="CQ190" s="18"/>
      <c r="CR190" s="18"/>
      <c r="CS190" s="98">
        <f>CP190+(CQ190*48)+(CR190*48)</f>
        <v>0</v>
      </c>
      <c r="CT190" s="100"/>
      <c r="CU190" s="18"/>
      <c r="CV190" s="18"/>
      <c r="CW190" s="105">
        <f>CT190+(CU190*48)+(CV190*48)</f>
        <v>0</v>
      </c>
      <c r="CX190" s="419" t="s">
        <v>313</v>
      </c>
      <c r="CY190" s="396" t="s">
        <v>313</v>
      </c>
      <c r="CZ190" s="396" t="s">
        <v>313</v>
      </c>
      <c r="DA190" s="403" t="e">
        <f>CX190+(CY190*48)+(CZ190*48)</f>
        <v>#VALUE!</v>
      </c>
      <c r="DB190" s="100"/>
      <c r="DC190" s="18"/>
      <c r="DD190" s="18"/>
      <c r="DE190" s="98">
        <f>DB190+(DC190*48)+(DD190*48)</f>
        <v>0</v>
      </c>
      <c r="DF190" s="242">
        <v>0</v>
      </c>
      <c r="DG190" s="42">
        <v>667.6</v>
      </c>
      <c r="DH190" s="42">
        <v>46.4</v>
      </c>
      <c r="DI190" s="98">
        <f>DF190+(DG190*48)+(DH190*48)</f>
        <v>34272</v>
      </c>
      <c r="DJ190" s="242">
        <v>0</v>
      </c>
      <c r="DK190" s="42">
        <v>340</v>
      </c>
      <c r="DL190" s="14">
        <f>(DK190*0.0695)+(SUM((DK190+(DK190*0.0695))*0.00653))</f>
        <v>26.004503900000003</v>
      </c>
      <c r="DM190" s="98">
        <f>DJ190+(DK190*48)+(DL190*48)</f>
        <v>17568.2161872</v>
      </c>
      <c r="DN190" s="19"/>
      <c r="DO190" s="20"/>
      <c r="DP190" s="20"/>
      <c r="DQ190" s="98">
        <f>DN190+(DO190*48)+(DP190*48)</f>
        <v>0</v>
      </c>
      <c r="DR190" s="242" t="s">
        <v>313</v>
      </c>
      <c r="DS190" s="42" t="s">
        <v>313</v>
      </c>
      <c r="DT190" s="42" t="s">
        <v>313</v>
      </c>
      <c r="DU190" s="98" t="e">
        <f>DR190+(DS190*48)+(DT190*48)</f>
        <v>#VALUE!</v>
      </c>
      <c r="DV190" s="242">
        <v>0</v>
      </c>
      <c r="DW190" s="42">
        <v>667.6</v>
      </c>
      <c r="DX190" s="42">
        <v>46.4</v>
      </c>
      <c r="DY190" s="98">
        <f>DV190+(DW190*48)+(DX190*48)</f>
        <v>34272</v>
      </c>
      <c r="DZ190" s="245" t="s">
        <v>313</v>
      </c>
      <c r="EA190" s="245" t="s">
        <v>313</v>
      </c>
      <c r="EB190" s="245" t="s">
        <v>313</v>
      </c>
      <c r="EC190" s="98" t="e">
        <f>DZ190+(EA190*48)+(EB190*48)</f>
        <v>#VALUE!</v>
      </c>
      <c r="ED190" s="100"/>
      <c r="EE190" s="18"/>
      <c r="EF190" s="18"/>
      <c r="EG190" s="98">
        <f>ED190+(EE190*48)+(EF190*48)</f>
        <v>0</v>
      </c>
    </row>
    <row r="191" spans="1:137" ht="15" customHeight="1" thickBot="1" x14ac:dyDescent="0.35">
      <c r="A191" s="476"/>
      <c r="B191" s="432"/>
      <c r="C191" s="479"/>
      <c r="D191" s="197"/>
      <c r="E191" s="198"/>
      <c r="F191" s="277"/>
      <c r="G191" s="278"/>
      <c r="H191" s="277"/>
      <c r="I191" s="278"/>
      <c r="J191" s="277"/>
      <c r="K191" s="278"/>
      <c r="L191" s="277"/>
      <c r="M191" s="278"/>
      <c r="N191" s="277"/>
      <c r="O191" s="278"/>
      <c r="P191" s="277"/>
      <c r="Q191" s="278"/>
      <c r="R191" s="277"/>
      <c r="S191" s="278"/>
      <c r="T191" s="277"/>
      <c r="U191" s="278"/>
      <c r="V191" s="80"/>
      <c r="W191" s="79"/>
      <c r="X191" s="79"/>
      <c r="Y191" s="106"/>
      <c r="Z191" s="80"/>
      <c r="AA191" s="79"/>
      <c r="AB191" s="79"/>
      <c r="AC191" s="253" t="s">
        <v>313</v>
      </c>
      <c r="AD191" s="80"/>
      <c r="AE191" s="79"/>
      <c r="AF191" s="79"/>
      <c r="AG191" s="106"/>
      <c r="AH191" s="80"/>
      <c r="AI191" s="79"/>
      <c r="AJ191" s="79"/>
      <c r="AK191" s="101">
        <f>SUM(AK186+AK187+AK188+AK189+AK190)</f>
        <v>137136</v>
      </c>
      <c r="AL191" s="80"/>
      <c r="AM191" s="79"/>
      <c r="AN191" s="79"/>
      <c r="AO191" s="314">
        <f>SUM(AO186+AO187+AO188+AO189+AO190)</f>
        <v>67172.591304000001</v>
      </c>
      <c r="AP191" s="80"/>
      <c r="AQ191" s="79"/>
      <c r="AR191" s="79"/>
      <c r="AS191" s="106"/>
      <c r="AT191" s="80"/>
      <c r="AU191" s="79"/>
      <c r="AV191" s="79"/>
      <c r="AW191" s="253" t="s">
        <v>313</v>
      </c>
      <c r="AX191" s="80"/>
      <c r="AY191" s="79"/>
      <c r="AZ191" s="79"/>
      <c r="BA191" s="101">
        <f>SUM(BA186+BA187+BA188+BA189+BA190)</f>
        <v>137136</v>
      </c>
      <c r="BB191" s="80"/>
      <c r="BC191" s="79"/>
      <c r="BD191" s="79"/>
      <c r="BE191" s="314">
        <f>SUM(BE186+BE187+BE188+BE189+BE190)</f>
        <v>67172.591304000001</v>
      </c>
      <c r="BF191" s="11"/>
      <c r="BG191" s="12"/>
      <c r="BH191" s="12"/>
      <c r="BI191" s="106"/>
      <c r="BJ191" s="11"/>
      <c r="BK191" s="12"/>
      <c r="BL191" s="12"/>
      <c r="BM191" s="253" t="s">
        <v>313</v>
      </c>
      <c r="BN191" s="11"/>
      <c r="BO191" s="12"/>
      <c r="BP191" s="12"/>
      <c r="BQ191" s="101">
        <f>SUM(BQ186+BQ187+BQ188+BQ189+BQ190)</f>
        <v>137136</v>
      </c>
      <c r="BR191" s="11"/>
      <c r="BS191" s="12"/>
      <c r="BT191" s="12"/>
      <c r="BU191" s="314">
        <f>SUM(BU186+BU187+BU188+BU189+BU190)</f>
        <v>67172.591304000001</v>
      </c>
      <c r="BV191" s="11"/>
      <c r="BW191" s="12"/>
      <c r="BX191" s="12"/>
      <c r="BY191" s="101">
        <f>SUM(BY186+BY187+BY188+BY189+BY190)</f>
        <v>102160.01</v>
      </c>
      <c r="BZ191" s="11"/>
      <c r="CA191" s="12"/>
      <c r="CB191" s="12"/>
      <c r="CC191" s="253" t="s">
        <v>313</v>
      </c>
      <c r="CD191" s="11"/>
      <c r="CE191" s="12"/>
      <c r="CF191" s="12"/>
      <c r="CG191" s="101">
        <f>SUM(CG186+CG187+CG188+CG189+CG190)</f>
        <v>137136</v>
      </c>
      <c r="CH191" s="11"/>
      <c r="CI191" s="12"/>
      <c r="CJ191" s="12"/>
      <c r="CK191" s="314">
        <f>SUM(CK186+CK187+CK188+CK189+CK190)</f>
        <v>67172.591304000001</v>
      </c>
      <c r="CL191" s="11"/>
      <c r="CM191" s="12"/>
      <c r="CN191" s="12"/>
      <c r="CO191" s="101"/>
      <c r="CP191" s="11"/>
      <c r="CQ191" s="12"/>
      <c r="CR191" s="12"/>
      <c r="CS191" s="101"/>
      <c r="CT191" s="11"/>
      <c r="CU191" s="12"/>
      <c r="CV191" s="12"/>
      <c r="CW191" s="210"/>
      <c r="CX191" s="423"/>
      <c r="CY191" s="424"/>
      <c r="CZ191" s="424"/>
      <c r="DA191" s="253" t="s">
        <v>313</v>
      </c>
      <c r="DB191" s="11"/>
      <c r="DC191" s="12"/>
      <c r="DD191" s="12"/>
      <c r="DE191" s="101"/>
      <c r="DF191" s="11"/>
      <c r="DG191" s="12"/>
      <c r="DH191" s="12"/>
      <c r="DI191" s="101">
        <f>SUM(DI186+DI187+DI188+DI189+DI190)</f>
        <v>137136</v>
      </c>
      <c r="DJ191" s="11"/>
      <c r="DK191" s="12"/>
      <c r="DL191" s="12"/>
      <c r="DM191" s="314">
        <f>SUM(DM186+DM187+DM188+DM189+DM190)</f>
        <v>67172.591304000001</v>
      </c>
      <c r="DN191" s="109"/>
      <c r="DO191" s="110"/>
      <c r="DP191" s="110"/>
      <c r="DQ191" s="101"/>
      <c r="DR191" s="109"/>
      <c r="DS191" s="110"/>
      <c r="DT191" s="110"/>
      <c r="DU191" s="253" t="s">
        <v>313</v>
      </c>
      <c r="DV191" s="109"/>
      <c r="DW191" s="110"/>
      <c r="DX191" s="110"/>
      <c r="DY191" s="101">
        <f>SUM(DY186+DY187+DY188+DY189+DY190)</f>
        <v>137136</v>
      </c>
      <c r="DZ191" s="109"/>
      <c r="EA191" s="110"/>
      <c r="EB191" s="110"/>
      <c r="EC191" s="253" t="s">
        <v>313</v>
      </c>
      <c r="ED191" s="11"/>
      <c r="EE191" s="12"/>
      <c r="EF191" s="12"/>
      <c r="EG191" s="101"/>
    </row>
    <row r="192" spans="1:137" x14ac:dyDescent="0.3">
      <c r="A192" s="474">
        <f t="shared" ref="A192" si="137">A185+1</f>
        <v>26</v>
      </c>
      <c r="B192" s="433">
        <v>138403</v>
      </c>
      <c r="C192" s="477">
        <v>6</v>
      </c>
      <c r="D192" s="117" t="s">
        <v>191</v>
      </c>
      <c r="E192" s="24"/>
      <c r="F192" s="276"/>
      <c r="G192" s="116"/>
      <c r="H192" s="276"/>
      <c r="I192" s="116"/>
      <c r="J192" s="276"/>
      <c r="K192" s="116"/>
      <c r="L192" s="276"/>
      <c r="M192" s="116"/>
      <c r="N192" s="276"/>
      <c r="O192" s="116"/>
      <c r="P192" s="276"/>
      <c r="Q192" s="116"/>
      <c r="R192" s="276"/>
      <c r="S192" s="116"/>
      <c r="T192" s="276"/>
      <c r="U192" s="116"/>
      <c r="V192" s="8"/>
      <c r="W192" s="9"/>
      <c r="X192" s="9"/>
      <c r="Y192" s="10"/>
      <c r="Z192" s="8"/>
      <c r="AA192" s="9"/>
      <c r="AB192" s="9"/>
      <c r="AC192" s="10"/>
      <c r="AD192" s="8"/>
      <c r="AE192" s="9"/>
      <c r="AF192" s="9"/>
      <c r="AG192" s="10"/>
      <c r="AH192" s="8"/>
      <c r="AI192" s="9"/>
      <c r="AJ192" s="9"/>
      <c r="AK192" s="10"/>
      <c r="AL192" s="8"/>
      <c r="AM192" s="9"/>
      <c r="AN192" s="9"/>
      <c r="AO192" s="10"/>
      <c r="AP192" s="8"/>
      <c r="AQ192" s="9"/>
      <c r="AR192" s="9"/>
      <c r="AS192" s="10"/>
      <c r="AT192" s="8"/>
      <c r="AU192" s="9"/>
      <c r="AV192" s="9"/>
      <c r="AW192" s="10"/>
      <c r="AX192" s="8"/>
      <c r="AY192" s="9"/>
      <c r="AZ192" s="9"/>
      <c r="BA192" s="10"/>
      <c r="BB192" s="8"/>
      <c r="BC192" s="9"/>
      <c r="BD192" s="9"/>
      <c r="BE192" s="10"/>
      <c r="BF192" s="8"/>
      <c r="BG192" s="9"/>
      <c r="BH192" s="9"/>
      <c r="BI192" s="10"/>
      <c r="BJ192" s="8"/>
      <c r="BK192" s="9"/>
      <c r="BL192" s="9"/>
      <c r="BM192" s="10"/>
      <c r="BN192" s="8"/>
      <c r="BO192" s="9"/>
      <c r="BP192" s="9"/>
      <c r="BQ192" s="10"/>
      <c r="BR192" s="8"/>
      <c r="BS192" s="9"/>
      <c r="BT192" s="9"/>
      <c r="BU192" s="10"/>
      <c r="BV192" s="8"/>
      <c r="BW192" s="9"/>
      <c r="BX192" s="9"/>
      <c r="BY192" s="10"/>
      <c r="BZ192" s="8"/>
      <c r="CA192" s="9"/>
      <c r="CB192" s="9"/>
      <c r="CC192" s="10"/>
      <c r="CD192" s="8"/>
      <c r="CE192" s="9"/>
      <c r="CF192" s="9"/>
      <c r="CG192" s="10"/>
      <c r="CH192" s="8"/>
      <c r="CI192" s="9"/>
      <c r="CJ192" s="9"/>
      <c r="CK192" s="10"/>
      <c r="CL192" s="8"/>
      <c r="CM192" s="9"/>
      <c r="CN192" s="9"/>
      <c r="CO192" s="10"/>
      <c r="CP192" s="8"/>
      <c r="CQ192" s="9"/>
      <c r="CR192" s="9"/>
      <c r="CS192" s="10"/>
      <c r="CT192" s="8"/>
      <c r="CU192" s="9"/>
      <c r="CV192" s="9"/>
      <c r="CW192" s="9"/>
      <c r="CX192" s="386"/>
      <c r="CY192" s="387"/>
      <c r="CZ192" s="387"/>
      <c r="DA192" s="388"/>
      <c r="DB192" s="8"/>
      <c r="DC192" s="9"/>
      <c r="DD192" s="9"/>
      <c r="DE192" s="10"/>
      <c r="DF192" s="8"/>
      <c r="DG192" s="9"/>
      <c r="DH192" s="9"/>
      <c r="DI192" s="10"/>
      <c r="DJ192" s="8"/>
      <c r="DK192" s="9"/>
      <c r="DL192" s="9"/>
      <c r="DM192" s="10"/>
      <c r="DN192" s="8"/>
      <c r="DO192" s="9"/>
      <c r="DP192" s="9"/>
      <c r="DQ192" s="10"/>
      <c r="DR192" s="8"/>
      <c r="DS192" s="9"/>
      <c r="DT192" s="9"/>
      <c r="DU192" s="10"/>
      <c r="DV192" s="8"/>
      <c r="DW192" s="9"/>
      <c r="DX192" s="9"/>
      <c r="DY192" s="10"/>
      <c r="DZ192" s="8"/>
      <c r="EA192" s="9"/>
      <c r="EB192" s="9"/>
      <c r="EC192" s="10"/>
      <c r="ED192" s="8"/>
      <c r="EE192" s="9"/>
      <c r="EF192" s="9"/>
      <c r="EG192" s="10"/>
    </row>
    <row r="193" spans="1:137" ht="14.4" customHeight="1" x14ac:dyDescent="0.3">
      <c r="A193" s="475"/>
      <c r="B193" s="434"/>
      <c r="C193" s="478"/>
      <c r="D193" s="108" t="s">
        <v>192</v>
      </c>
      <c r="E193" s="30" t="s">
        <v>78</v>
      </c>
      <c r="F193" s="438" t="s">
        <v>38</v>
      </c>
      <c r="G193" s="440" t="s">
        <v>101</v>
      </c>
      <c r="H193" s="438" t="s">
        <v>38</v>
      </c>
      <c r="I193" s="440" t="s">
        <v>101</v>
      </c>
      <c r="J193" s="438" t="s">
        <v>38</v>
      </c>
      <c r="K193" s="440" t="s">
        <v>101</v>
      </c>
      <c r="L193" s="438" t="s">
        <v>38</v>
      </c>
      <c r="M193" s="440" t="s">
        <v>101</v>
      </c>
      <c r="N193" s="438" t="s">
        <v>38</v>
      </c>
      <c r="O193" s="440" t="s">
        <v>101</v>
      </c>
      <c r="P193" s="438" t="s">
        <v>322</v>
      </c>
      <c r="Q193" s="440" t="s">
        <v>325</v>
      </c>
      <c r="R193" s="438" t="s">
        <v>324</v>
      </c>
      <c r="S193" s="440" t="s">
        <v>325</v>
      </c>
      <c r="T193" s="438" t="s">
        <v>322</v>
      </c>
      <c r="U193" s="440" t="s">
        <v>323</v>
      </c>
      <c r="V193" s="102"/>
      <c r="W193" s="14"/>
      <c r="X193" s="14"/>
      <c r="Y193" s="15">
        <f>V193+(W193*48)+(X193*48)</f>
        <v>0</v>
      </c>
      <c r="Z193" s="103" t="s">
        <v>313</v>
      </c>
      <c r="AA193" s="14" t="s">
        <v>313</v>
      </c>
      <c r="AB193" s="14" t="s">
        <v>313</v>
      </c>
      <c r="AC193" s="15" t="e">
        <f>Z193+(AA193*48)+(AB193*48)</f>
        <v>#VALUE!</v>
      </c>
      <c r="AD193" s="102"/>
      <c r="AE193" s="14"/>
      <c r="AF193" s="14"/>
      <c r="AG193" s="15">
        <f>AD193+(AE193*48)+(AF193*48)</f>
        <v>0</v>
      </c>
      <c r="AH193" s="241">
        <v>0</v>
      </c>
      <c r="AI193" s="14">
        <v>401.12</v>
      </c>
      <c r="AJ193" s="14">
        <v>27.88</v>
      </c>
      <c r="AK193" s="15">
        <f>AH193+(AI193*48)+(AJ193*48)</f>
        <v>20592.000000000004</v>
      </c>
      <c r="AL193" s="241">
        <v>0</v>
      </c>
      <c r="AM193" s="14">
        <v>175</v>
      </c>
      <c r="AN193" s="14">
        <f>(AM193*0.0695)+(SUM((AM193+(AM193*0.0695))*0.00653))</f>
        <v>13.384671125000001</v>
      </c>
      <c r="AO193" s="15">
        <f>AL193+(AM193*48)+(AN193*48)</f>
        <v>9042.4642139999996</v>
      </c>
      <c r="AP193" s="227"/>
      <c r="AQ193" s="25"/>
      <c r="AR193" s="22"/>
      <c r="AS193" s="15">
        <f>AP193+(AQ193*48)+(AR193*48)</f>
        <v>0</v>
      </c>
      <c r="AT193" s="25" t="s">
        <v>313</v>
      </c>
      <c r="AU193" s="14" t="s">
        <v>313</v>
      </c>
      <c r="AV193" s="14" t="s">
        <v>313</v>
      </c>
      <c r="AW193" s="15" t="e">
        <f>AT193+(AU193*48)+(AV193*48)</f>
        <v>#VALUE!</v>
      </c>
      <c r="AX193" s="241">
        <v>0</v>
      </c>
      <c r="AY193" s="14">
        <v>401.12</v>
      </c>
      <c r="AZ193" s="14">
        <v>27.88</v>
      </c>
      <c r="BA193" s="15">
        <f>AX193+(AY193*48)+(AZ193*48)</f>
        <v>20592.000000000004</v>
      </c>
      <c r="BB193" s="241">
        <v>0</v>
      </c>
      <c r="BC193" s="14">
        <v>175</v>
      </c>
      <c r="BD193" s="14">
        <f>(BC193*0.0695)+(SUM((BC193+(BC193*0.0695))*0.00653))</f>
        <v>13.384671125000001</v>
      </c>
      <c r="BE193" s="15">
        <f>BB193+(BC193*48)+(BD193*48)</f>
        <v>9042.4642139999996</v>
      </c>
      <c r="BF193" s="16"/>
      <c r="BG193" s="17"/>
      <c r="BH193" s="17"/>
      <c r="BI193" s="15">
        <f>BF193+(BG193*48)+(BH193*48)</f>
        <v>0</v>
      </c>
      <c r="BJ193" s="241" t="s">
        <v>313</v>
      </c>
      <c r="BK193" s="14" t="s">
        <v>313</v>
      </c>
      <c r="BL193" s="14" t="s">
        <v>313</v>
      </c>
      <c r="BM193" s="15" t="e">
        <f>BJ193+(BK193*48)+(BL193*48)</f>
        <v>#VALUE!</v>
      </c>
      <c r="BN193" s="241">
        <v>0</v>
      </c>
      <c r="BO193" s="14">
        <v>401.12</v>
      </c>
      <c r="BP193" s="14">
        <v>27.88</v>
      </c>
      <c r="BQ193" s="15">
        <f>BN193+(BO193*48)+(BP193*48)</f>
        <v>20592.000000000004</v>
      </c>
      <c r="BR193" s="241">
        <v>0</v>
      </c>
      <c r="BS193" s="14">
        <v>175</v>
      </c>
      <c r="BT193" s="14">
        <f>(BS193*0.0695)+(SUM((BS193+(BS193*0.0695))*0.00653))</f>
        <v>13.384671125000001</v>
      </c>
      <c r="BU193" s="15">
        <f>BR193+(BS193*48)+(BT193*48)</f>
        <v>9042.4642139999996</v>
      </c>
      <c r="BV193" s="166">
        <v>3064.71</v>
      </c>
      <c r="BW193" s="166">
        <v>190</v>
      </c>
      <c r="BX193" s="167">
        <f t="shared" ref="BX193:BX197" si="138">BW193*(0.06+0.0695)+7.94</f>
        <v>32.545000000000002</v>
      </c>
      <c r="BY193" s="15">
        <f>BV193+(BW193*48)+(BX193*48)</f>
        <v>13746.869999999999</v>
      </c>
      <c r="BZ193" s="103" t="s">
        <v>313</v>
      </c>
      <c r="CA193" s="14" t="s">
        <v>313</v>
      </c>
      <c r="CB193" s="14" t="s">
        <v>313</v>
      </c>
      <c r="CC193" s="15" t="e">
        <f>BZ193+(CA193*48)+(CB193*48)</f>
        <v>#VALUE!</v>
      </c>
      <c r="CD193" s="241">
        <v>0</v>
      </c>
      <c r="CE193" s="14">
        <v>401.12</v>
      </c>
      <c r="CF193" s="14">
        <v>27.88</v>
      </c>
      <c r="CG193" s="15">
        <f>CD193+(CE193*48)+(CF193*48)</f>
        <v>20592.000000000004</v>
      </c>
      <c r="CH193" s="241">
        <v>0</v>
      </c>
      <c r="CI193" s="14">
        <v>175</v>
      </c>
      <c r="CJ193" s="14">
        <f>(CI193*0.0695)+(SUM((CI193+(CI193*0.0695))*0.00653))</f>
        <v>13.384671125000001</v>
      </c>
      <c r="CK193" s="15">
        <f>CH193+(CI193*48)+(CJ193*48)</f>
        <v>9042.4642139999996</v>
      </c>
      <c r="CL193" s="16"/>
      <c r="CM193" s="17"/>
      <c r="CN193" s="17"/>
      <c r="CO193" s="15">
        <f>CL193+(CM193*48)+(CN193*48)</f>
        <v>0</v>
      </c>
      <c r="CP193" s="16"/>
      <c r="CQ193" s="17"/>
      <c r="CR193" s="18"/>
      <c r="CS193" s="15">
        <f>CP193+(CQ193*48)+(CR193*48)</f>
        <v>0</v>
      </c>
      <c r="CT193" s="16"/>
      <c r="CU193" s="17"/>
      <c r="CV193" s="18"/>
      <c r="CW193" s="21">
        <f>CT193+(CU193*48)+(CV193*48)</f>
        <v>0</v>
      </c>
      <c r="CX193" s="406" t="s">
        <v>313</v>
      </c>
      <c r="CY193" s="391" t="s">
        <v>313</v>
      </c>
      <c r="CZ193" s="391" t="s">
        <v>313</v>
      </c>
      <c r="DA193" s="392" t="e">
        <f>CX193+(CY193*48)+(CZ193*48)</f>
        <v>#VALUE!</v>
      </c>
      <c r="DB193" s="16"/>
      <c r="DC193" s="17"/>
      <c r="DD193" s="18"/>
      <c r="DE193" s="15">
        <f>DB193+(DC193*48)+(DD193*48)</f>
        <v>0</v>
      </c>
      <c r="DF193" s="241">
        <v>0</v>
      </c>
      <c r="DG193" s="14">
        <v>401.12</v>
      </c>
      <c r="DH193" s="14">
        <v>27.88</v>
      </c>
      <c r="DI193" s="15">
        <f>DF193+(DG193*48)+(DH193*48)</f>
        <v>20592.000000000004</v>
      </c>
      <c r="DJ193" s="241">
        <v>0</v>
      </c>
      <c r="DK193" s="14">
        <v>175</v>
      </c>
      <c r="DL193" s="14">
        <f>(DK193*0.0695)+(SUM((DK193+(DK193*0.0695))*0.00653))</f>
        <v>13.384671125000001</v>
      </c>
      <c r="DM193" s="15">
        <f>DJ193+(DK193*48)+(DL193*48)</f>
        <v>9042.4642139999996</v>
      </c>
      <c r="DN193" s="19"/>
      <c r="DO193" s="20"/>
      <c r="DP193" s="20"/>
      <c r="DQ193" s="15">
        <f>DN193+(DO193*48)+(DP193*48)</f>
        <v>0</v>
      </c>
      <c r="DR193" s="103" t="s">
        <v>313</v>
      </c>
      <c r="DS193" s="14" t="s">
        <v>313</v>
      </c>
      <c r="DT193" s="14" t="s">
        <v>313</v>
      </c>
      <c r="DU193" s="15" t="e">
        <f>DR193+(DS193*48)+(DT193*48)</f>
        <v>#VALUE!</v>
      </c>
      <c r="DV193" s="241">
        <v>0</v>
      </c>
      <c r="DW193" s="14">
        <v>401.12</v>
      </c>
      <c r="DX193" s="14">
        <v>27.88</v>
      </c>
      <c r="DY193" s="15">
        <f>DV193+(DW193*48)+(DX193*48)</f>
        <v>20592.000000000004</v>
      </c>
      <c r="DZ193" s="245" t="s">
        <v>313</v>
      </c>
      <c r="EA193" s="245" t="s">
        <v>313</v>
      </c>
      <c r="EB193" s="245" t="s">
        <v>313</v>
      </c>
      <c r="EC193" s="15" t="e">
        <f>DZ193+(EA193*48)+(EB193*48)</f>
        <v>#VALUE!</v>
      </c>
      <c r="ED193" s="100"/>
      <c r="EE193" s="18"/>
      <c r="EF193" s="18"/>
      <c r="EG193" s="15">
        <f>ED193+(EE193*48)+(EF193*48)</f>
        <v>0</v>
      </c>
    </row>
    <row r="194" spans="1:137" ht="14.4" customHeight="1" x14ac:dyDescent="0.3">
      <c r="A194" s="475"/>
      <c r="B194" s="434"/>
      <c r="C194" s="478"/>
      <c r="D194" s="108" t="s">
        <v>193</v>
      </c>
      <c r="E194" s="285" t="s">
        <v>4</v>
      </c>
      <c r="F194" s="439"/>
      <c r="G194" s="441"/>
      <c r="H194" s="439"/>
      <c r="I194" s="441"/>
      <c r="J194" s="439"/>
      <c r="K194" s="441"/>
      <c r="L194" s="439"/>
      <c r="M194" s="441"/>
      <c r="N194" s="439"/>
      <c r="O194" s="441"/>
      <c r="P194" s="439"/>
      <c r="Q194" s="441"/>
      <c r="R194" s="439"/>
      <c r="S194" s="441"/>
      <c r="T194" s="439"/>
      <c r="U194" s="441"/>
      <c r="V194" s="102"/>
      <c r="W194" s="14"/>
      <c r="X194" s="14"/>
      <c r="Y194" s="15">
        <f>V194+(W194*48)+(X194*48)</f>
        <v>0</v>
      </c>
      <c r="Z194" s="102" t="s">
        <v>313</v>
      </c>
      <c r="AA194" s="14" t="s">
        <v>313</v>
      </c>
      <c r="AB194" s="14" t="s">
        <v>313</v>
      </c>
      <c r="AC194" s="15" t="e">
        <f>Z194+(AA194*48)+(AB194*48)</f>
        <v>#VALUE!</v>
      </c>
      <c r="AD194" s="102"/>
      <c r="AE194" s="14"/>
      <c r="AF194" s="14"/>
      <c r="AG194" s="15">
        <f>AD194+(AE194*48)+(AF194*48)</f>
        <v>0</v>
      </c>
      <c r="AH194" s="241">
        <v>0</v>
      </c>
      <c r="AI194" s="14">
        <v>467.51</v>
      </c>
      <c r="AJ194" s="14">
        <v>32.49</v>
      </c>
      <c r="AK194" s="15">
        <f>AH194+(AI194*48)+(AJ194*48)</f>
        <v>24000</v>
      </c>
      <c r="AL194" s="241">
        <v>0</v>
      </c>
      <c r="AM194" s="14">
        <v>210</v>
      </c>
      <c r="AN194" s="14">
        <f t="shared" ref="AN194:AN196" si="139">(AM194*0.0695)+(SUM((AM194+(AM194*0.0695))*0.00653))</f>
        <v>16.061605350000001</v>
      </c>
      <c r="AO194" s="15">
        <f>AL194+(AM194*48)+(AN194*48)</f>
        <v>10850.9570568</v>
      </c>
      <c r="AP194" s="227"/>
      <c r="AQ194" s="14"/>
      <c r="AR194" s="22"/>
      <c r="AS194" s="15">
        <f>AP194+(AQ194*48)+(AR194*48)</f>
        <v>0</v>
      </c>
      <c r="AT194" s="14" t="s">
        <v>313</v>
      </c>
      <c r="AU194" s="14" t="s">
        <v>313</v>
      </c>
      <c r="AV194" s="14" t="s">
        <v>313</v>
      </c>
      <c r="AW194" s="15" t="e">
        <f>AT194+(AU194*48)+(AV194*48)</f>
        <v>#VALUE!</v>
      </c>
      <c r="AX194" s="241">
        <v>0</v>
      </c>
      <c r="AY194" s="14">
        <v>467.51</v>
      </c>
      <c r="AZ194" s="14">
        <v>32.49</v>
      </c>
      <c r="BA194" s="15">
        <f>AX194+(AY194*48)+(AZ194*48)</f>
        <v>24000</v>
      </c>
      <c r="BB194" s="241">
        <v>0</v>
      </c>
      <c r="BC194" s="14">
        <v>210</v>
      </c>
      <c r="BD194" s="14">
        <f t="shared" ref="BD194:BD196" si="140">(BC194*0.0695)+(SUM((BC194+(BC194*0.0695))*0.00653))</f>
        <v>16.061605350000001</v>
      </c>
      <c r="BE194" s="15">
        <f>BB194+(BC194*48)+(BD194*48)</f>
        <v>10850.9570568</v>
      </c>
      <c r="BF194" s="16"/>
      <c r="BG194" s="17"/>
      <c r="BH194" s="17"/>
      <c r="BI194" s="15">
        <f>BF194+(BG194*48)+(BH194*48)</f>
        <v>0</v>
      </c>
      <c r="BJ194" s="241" t="s">
        <v>313</v>
      </c>
      <c r="BK194" s="14" t="s">
        <v>313</v>
      </c>
      <c r="BL194" s="14" t="s">
        <v>313</v>
      </c>
      <c r="BM194" s="15" t="e">
        <f>BJ194+(BK194*48)+(BL194*48)</f>
        <v>#VALUE!</v>
      </c>
      <c r="BN194" s="241">
        <v>0</v>
      </c>
      <c r="BO194" s="14">
        <v>467.51</v>
      </c>
      <c r="BP194" s="14">
        <v>32.49</v>
      </c>
      <c r="BQ194" s="15">
        <f>BN194+(BO194*48)+(BP194*48)</f>
        <v>24000</v>
      </c>
      <c r="BR194" s="241">
        <v>0</v>
      </c>
      <c r="BS194" s="14">
        <v>210</v>
      </c>
      <c r="BT194" s="14">
        <f t="shared" ref="BT194:BT196" si="141">(BS194*0.0695)+(SUM((BS194+(BS194*0.0695))*0.00653))</f>
        <v>16.061605350000001</v>
      </c>
      <c r="BU194" s="15">
        <f>BR194+(BS194*48)+(BT194*48)</f>
        <v>10850.9570568</v>
      </c>
      <c r="BV194" s="166">
        <v>3064.71</v>
      </c>
      <c r="BW194" s="166">
        <v>300</v>
      </c>
      <c r="BX194" s="167">
        <f t="shared" si="138"/>
        <v>46.79</v>
      </c>
      <c r="BY194" s="15">
        <f>BV194+(BW194*48)+(BX194*48)</f>
        <v>19710.629999999997</v>
      </c>
      <c r="BZ194" s="102" t="s">
        <v>313</v>
      </c>
      <c r="CA194" s="14" t="s">
        <v>313</v>
      </c>
      <c r="CB194" s="14" t="s">
        <v>313</v>
      </c>
      <c r="CC194" s="15" t="e">
        <f>BZ194+(CA194*48)+(CB194*48)</f>
        <v>#VALUE!</v>
      </c>
      <c r="CD194" s="241">
        <v>0</v>
      </c>
      <c r="CE194" s="14">
        <v>467.51</v>
      </c>
      <c r="CF194" s="14">
        <v>32.49</v>
      </c>
      <c r="CG194" s="15">
        <f>CD194+(CE194*48)+(CF194*48)</f>
        <v>24000</v>
      </c>
      <c r="CH194" s="241">
        <v>0</v>
      </c>
      <c r="CI194" s="14">
        <v>210</v>
      </c>
      <c r="CJ194" s="14">
        <f t="shared" ref="CJ194:CJ196" si="142">(CI194*0.0695)+(SUM((CI194+(CI194*0.0695))*0.00653))</f>
        <v>16.061605350000001</v>
      </c>
      <c r="CK194" s="15">
        <f>CH194+(CI194*48)+(CJ194*48)</f>
        <v>10850.9570568</v>
      </c>
      <c r="CL194" s="16"/>
      <c r="CM194" s="17"/>
      <c r="CN194" s="17"/>
      <c r="CO194" s="15">
        <f>CL194+(CM194*48)+(CN194*48)</f>
        <v>0</v>
      </c>
      <c r="CP194" s="16"/>
      <c r="CQ194" s="17"/>
      <c r="CR194" s="18"/>
      <c r="CS194" s="15">
        <f>CP194+(CQ194*48)+(CR194*48)</f>
        <v>0</v>
      </c>
      <c r="CT194" s="16"/>
      <c r="CU194" s="17"/>
      <c r="CV194" s="18"/>
      <c r="CW194" s="21">
        <f>CT194+(CU194*48)+(CV194*48)</f>
        <v>0</v>
      </c>
      <c r="CX194" s="405" t="s">
        <v>313</v>
      </c>
      <c r="CY194" s="391" t="s">
        <v>313</v>
      </c>
      <c r="CZ194" s="391" t="s">
        <v>313</v>
      </c>
      <c r="DA194" s="392" t="e">
        <f>CX194+(CY194*48)+(CZ194*48)</f>
        <v>#VALUE!</v>
      </c>
      <c r="DB194" s="16"/>
      <c r="DC194" s="17"/>
      <c r="DD194" s="18"/>
      <c r="DE194" s="15">
        <f>DB194+(DC194*48)+(DD194*48)</f>
        <v>0</v>
      </c>
      <c r="DF194" s="241">
        <v>0</v>
      </c>
      <c r="DG194" s="14">
        <v>467.51</v>
      </c>
      <c r="DH194" s="14">
        <v>32.49</v>
      </c>
      <c r="DI194" s="15">
        <f>DF194+(DG194*48)+(DH194*48)</f>
        <v>24000</v>
      </c>
      <c r="DJ194" s="241">
        <v>0</v>
      </c>
      <c r="DK194" s="14">
        <v>210</v>
      </c>
      <c r="DL194" s="14">
        <f t="shared" ref="DL194:DL196" si="143">(DK194*0.0695)+(SUM((DK194+(DK194*0.0695))*0.00653))</f>
        <v>16.061605350000001</v>
      </c>
      <c r="DM194" s="15">
        <f>DJ194+(DK194*48)+(DL194*48)</f>
        <v>10850.9570568</v>
      </c>
      <c r="DN194" s="19"/>
      <c r="DO194" s="20"/>
      <c r="DP194" s="20"/>
      <c r="DQ194" s="15">
        <f>DN194+(DO194*48)+(DP194*48)</f>
        <v>0</v>
      </c>
      <c r="DR194" s="102" t="s">
        <v>313</v>
      </c>
      <c r="DS194" s="14" t="s">
        <v>313</v>
      </c>
      <c r="DT194" s="14" t="s">
        <v>313</v>
      </c>
      <c r="DU194" s="15" t="e">
        <f>DR194+(DS194*48)+(DT194*48)</f>
        <v>#VALUE!</v>
      </c>
      <c r="DV194" s="241">
        <v>0</v>
      </c>
      <c r="DW194" s="14">
        <v>467.51</v>
      </c>
      <c r="DX194" s="14">
        <v>32.49</v>
      </c>
      <c r="DY194" s="15">
        <f>DV194+(DW194*48)+(DX194*48)</f>
        <v>24000</v>
      </c>
      <c r="DZ194" s="245" t="s">
        <v>313</v>
      </c>
      <c r="EA194" s="245" t="s">
        <v>313</v>
      </c>
      <c r="EB194" s="245" t="s">
        <v>313</v>
      </c>
      <c r="EC194" s="15" t="e">
        <f>DZ194+(EA194*48)+(EB194*48)</f>
        <v>#VALUE!</v>
      </c>
      <c r="ED194" s="100"/>
      <c r="EE194" s="18"/>
      <c r="EF194" s="18"/>
      <c r="EG194" s="15">
        <f>ED194+(EE194*48)+(EF194*48)</f>
        <v>0</v>
      </c>
    </row>
    <row r="195" spans="1:137" ht="14.4" customHeight="1" x14ac:dyDescent="0.3">
      <c r="A195" s="475"/>
      <c r="B195" s="434"/>
      <c r="C195" s="478"/>
      <c r="D195" s="108" t="s">
        <v>194</v>
      </c>
      <c r="E195" s="285" t="s">
        <v>5</v>
      </c>
      <c r="F195" s="439"/>
      <c r="G195" s="441"/>
      <c r="H195" s="439"/>
      <c r="I195" s="441"/>
      <c r="J195" s="439"/>
      <c r="K195" s="441"/>
      <c r="L195" s="439"/>
      <c r="M195" s="441"/>
      <c r="N195" s="439"/>
      <c r="O195" s="441"/>
      <c r="P195" s="439"/>
      <c r="Q195" s="441"/>
      <c r="R195" s="439"/>
      <c r="S195" s="441"/>
      <c r="T195" s="439"/>
      <c r="U195" s="441"/>
      <c r="V195" s="102"/>
      <c r="W195" s="14"/>
      <c r="X195" s="14"/>
      <c r="Y195" s="15">
        <f>V195+(W195*48)+(X195*48)</f>
        <v>0</v>
      </c>
      <c r="Z195" s="102" t="s">
        <v>313</v>
      </c>
      <c r="AA195" s="14" t="s">
        <v>313</v>
      </c>
      <c r="AB195" s="14" t="s">
        <v>313</v>
      </c>
      <c r="AC195" s="15" t="e">
        <f>Z195+(AA195*48)+(AB195*48)</f>
        <v>#VALUE!</v>
      </c>
      <c r="AD195" s="102"/>
      <c r="AE195" s="14"/>
      <c r="AF195" s="14"/>
      <c r="AG195" s="15">
        <f>AD195+(AE195*48)+(AF195*48)</f>
        <v>0</v>
      </c>
      <c r="AH195" s="241">
        <v>0</v>
      </c>
      <c r="AI195" s="14">
        <v>533.89</v>
      </c>
      <c r="AJ195" s="14">
        <v>37.11</v>
      </c>
      <c r="AK195" s="15">
        <f>AH195+(AI195*48)+(AJ195*48)</f>
        <v>27408</v>
      </c>
      <c r="AL195" s="241">
        <v>0</v>
      </c>
      <c r="AM195" s="14">
        <v>260</v>
      </c>
      <c r="AN195" s="14">
        <f t="shared" si="139"/>
        <v>19.885797100000001</v>
      </c>
      <c r="AO195" s="15">
        <f>AL195+(AM195*48)+(AN195*48)</f>
        <v>13434.5182608</v>
      </c>
      <c r="AP195" s="227"/>
      <c r="AQ195" s="14"/>
      <c r="AR195" s="22"/>
      <c r="AS195" s="15">
        <f>AP195+(AQ195*48)+(AR195*48)</f>
        <v>0</v>
      </c>
      <c r="AT195" s="14" t="s">
        <v>313</v>
      </c>
      <c r="AU195" s="14" t="s">
        <v>313</v>
      </c>
      <c r="AV195" s="14" t="s">
        <v>313</v>
      </c>
      <c r="AW195" s="15" t="e">
        <f>AT195+(AU195*48)+(AV195*48)</f>
        <v>#VALUE!</v>
      </c>
      <c r="AX195" s="241">
        <v>0</v>
      </c>
      <c r="AY195" s="14">
        <v>533.89</v>
      </c>
      <c r="AZ195" s="14">
        <v>37.11</v>
      </c>
      <c r="BA195" s="15">
        <f>AX195+(AY195*48)+(AZ195*48)</f>
        <v>27408</v>
      </c>
      <c r="BB195" s="241">
        <v>0</v>
      </c>
      <c r="BC195" s="14">
        <v>260</v>
      </c>
      <c r="BD195" s="14">
        <f t="shared" si="140"/>
        <v>19.885797100000001</v>
      </c>
      <c r="BE195" s="15">
        <f>BB195+(BC195*48)+(BD195*48)</f>
        <v>13434.5182608</v>
      </c>
      <c r="BF195" s="16"/>
      <c r="BG195" s="17"/>
      <c r="BH195" s="17"/>
      <c r="BI195" s="15">
        <f>BF195+(BG195*48)+(BH195*48)</f>
        <v>0</v>
      </c>
      <c r="BJ195" s="241" t="s">
        <v>313</v>
      </c>
      <c r="BK195" s="14" t="s">
        <v>313</v>
      </c>
      <c r="BL195" s="14" t="s">
        <v>313</v>
      </c>
      <c r="BM195" s="15" t="e">
        <f>BJ195+(BK195*48)+(BL195*48)</f>
        <v>#VALUE!</v>
      </c>
      <c r="BN195" s="241">
        <v>0</v>
      </c>
      <c r="BO195" s="14">
        <v>533.89</v>
      </c>
      <c r="BP195" s="14">
        <v>37.11</v>
      </c>
      <c r="BQ195" s="15">
        <f>BN195+(BO195*48)+(BP195*48)</f>
        <v>27408</v>
      </c>
      <c r="BR195" s="241">
        <v>0</v>
      </c>
      <c r="BS195" s="14">
        <v>260</v>
      </c>
      <c r="BT195" s="14">
        <f t="shared" si="141"/>
        <v>19.885797100000001</v>
      </c>
      <c r="BU195" s="15">
        <f>BR195+(BS195*48)+(BT195*48)</f>
        <v>13434.5182608</v>
      </c>
      <c r="BV195" s="166">
        <v>3064.71</v>
      </c>
      <c r="BW195" s="166">
        <v>320</v>
      </c>
      <c r="BX195" s="167">
        <f t="shared" si="138"/>
        <v>49.379999999999995</v>
      </c>
      <c r="BY195" s="15">
        <f>BV195+(BW195*48)+(BX195*48)</f>
        <v>20794.949999999997</v>
      </c>
      <c r="BZ195" s="102" t="s">
        <v>313</v>
      </c>
      <c r="CA195" s="14" t="s">
        <v>313</v>
      </c>
      <c r="CB195" s="14" t="s">
        <v>313</v>
      </c>
      <c r="CC195" s="15" t="e">
        <f>BZ195+(CA195*48)+(CB195*48)</f>
        <v>#VALUE!</v>
      </c>
      <c r="CD195" s="241">
        <v>0</v>
      </c>
      <c r="CE195" s="14">
        <v>533.89</v>
      </c>
      <c r="CF195" s="14">
        <v>37.11</v>
      </c>
      <c r="CG195" s="15">
        <f>CD195+(CE195*48)+(CF195*48)</f>
        <v>27408</v>
      </c>
      <c r="CH195" s="241">
        <v>0</v>
      </c>
      <c r="CI195" s="14">
        <v>260</v>
      </c>
      <c r="CJ195" s="14">
        <f t="shared" si="142"/>
        <v>19.885797100000001</v>
      </c>
      <c r="CK195" s="15">
        <f>CH195+(CI195*48)+(CJ195*48)</f>
        <v>13434.5182608</v>
      </c>
      <c r="CL195" s="16"/>
      <c r="CM195" s="17"/>
      <c r="CN195" s="17"/>
      <c r="CO195" s="15">
        <f>CL195+(CM195*48)+(CN195*48)</f>
        <v>0</v>
      </c>
      <c r="CP195" s="16"/>
      <c r="CQ195" s="17"/>
      <c r="CR195" s="18"/>
      <c r="CS195" s="15">
        <f>CP195+(CQ195*48)+(CR195*48)</f>
        <v>0</v>
      </c>
      <c r="CT195" s="16"/>
      <c r="CU195" s="17"/>
      <c r="CV195" s="18"/>
      <c r="CW195" s="21">
        <f>CT195+(CU195*48)+(CV195*48)</f>
        <v>0</v>
      </c>
      <c r="CX195" s="405" t="s">
        <v>313</v>
      </c>
      <c r="CY195" s="391" t="s">
        <v>313</v>
      </c>
      <c r="CZ195" s="391" t="s">
        <v>313</v>
      </c>
      <c r="DA195" s="392" t="e">
        <f>CX195+(CY195*48)+(CZ195*48)</f>
        <v>#VALUE!</v>
      </c>
      <c r="DB195" s="16"/>
      <c r="DC195" s="17"/>
      <c r="DD195" s="18"/>
      <c r="DE195" s="15">
        <f>DB195+(DC195*48)+(DD195*48)</f>
        <v>0</v>
      </c>
      <c r="DF195" s="241">
        <v>0</v>
      </c>
      <c r="DG195" s="14">
        <v>533.89</v>
      </c>
      <c r="DH195" s="14">
        <v>37.11</v>
      </c>
      <c r="DI195" s="15">
        <f>DF195+(DG195*48)+(DH195*48)</f>
        <v>27408</v>
      </c>
      <c r="DJ195" s="241">
        <v>0</v>
      </c>
      <c r="DK195" s="14">
        <v>260</v>
      </c>
      <c r="DL195" s="14">
        <f t="shared" si="143"/>
        <v>19.885797100000001</v>
      </c>
      <c r="DM195" s="15">
        <f>DJ195+(DK195*48)+(DL195*48)</f>
        <v>13434.5182608</v>
      </c>
      <c r="DN195" s="19"/>
      <c r="DO195" s="20"/>
      <c r="DP195" s="20"/>
      <c r="DQ195" s="15">
        <f>DN195+(DO195*48)+(DP195*48)</f>
        <v>0</v>
      </c>
      <c r="DR195" s="102" t="s">
        <v>313</v>
      </c>
      <c r="DS195" s="14" t="s">
        <v>313</v>
      </c>
      <c r="DT195" s="14" t="s">
        <v>313</v>
      </c>
      <c r="DU195" s="15" t="e">
        <f>DR195+(DS195*48)+(DT195*48)</f>
        <v>#VALUE!</v>
      </c>
      <c r="DV195" s="241">
        <v>0</v>
      </c>
      <c r="DW195" s="14">
        <v>533.89</v>
      </c>
      <c r="DX195" s="14">
        <v>37.11</v>
      </c>
      <c r="DY195" s="15">
        <f>DV195+(DW195*48)+(DX195*48)</f>
        <v>27408</v>
      </c>
      <c r="DZ195" s="245" t="s">
        <v>313</v>
      </c>
      <c r="EA195" s="245" t="s">
        <v>313</v>
      </c>
      <c r="EB195" s="245" t="s">
        <v>313</v>
      </c>
      <c r="EC195" s="15" t="e">
        <f>DZ195+(EA195*48)+(EB195*48)</f>
        <v>#VALUE!</v>
      </c>
      <c r="ED195" s="100"/>
      <c r="EE195" s="18"/>
      <c r="EF195" s="18"/>
      <c r="EG195" s="15">
        <f>ED195+(EE195*48)+(EF195*48)</f>
        <v>0</v>
      </c>
    </row>
    <row r="196" spans="1:137" ht="14.4" customHeight="1" x14ac:dyDescent="0.3">
      <c r="A196" s="475"/>
      <c r="B196" s="434"/>
      <c r="C196" s="478"/>
      <c r="D196" s="108" t="s">
        <v>195</v>
      </c>
      <c r="E196" s="285" t="s">
        <v>6</v>
      </c>
      <c r="F196" s="439"/>
      <c r="G196" s="441"/>
      <c r="H196" s="439"/>
      <c r="I196" s="441"/>
      <c r="J196" s="439"/>
      <c r="K196" s="441"/>
      <c r="L196" s="439"/>
      <c r="M196" s="441"/>
      <c r="N196" s="439"/>
      <c r="O196" s="441"/>
      <c r="P196" s="439"/>
      <c r="Q196" s="441"/>
      <c r="R196" s="439"/>
      <c r="S196" s="441"/>
      <c r="T196" s="439"/>
      <c r="U196" s="441"/>
      <c r="V196" s="102"/>
      <c r="W196" s="14"/>
      <c r="X196" s="14"/>
      <c r="Y196" s="15">
        <f>V196+(W196*48)+(X196*48)</f>
        <v>0</v>
      </c>
      <c r="Z196" s="102" t="s">
        <v>313</v>
      </c>
      <c r="AA196" s="14" t="s">
        <v>313</v>
      </c>
      <c r="AB196" s="14" t="s">
        <v>313</v>
      </c>
      <c r="AC196" s="15" t="e">
        <f>Z196+(AA196*48)+(AB196*48)</f>
        <v>#VALUE!</v>
      </c>
      <c r="AD196" s="102"/>
      <c r="AE196" s="14"/>
      <c r="AF196" s="14"/>
      <c r="AG196" s="15">
        <f>AD196+(AE196*48)+(AF196*48)</f>
        <v>0</v>
      </c>
      <c r="AH196" s="241">
        <v>0</v>
      </c>
      <c r="AI196" s="14">
        <v>601.22</v>
      </c>
      <c r="AJ196" s="14">
        <v>41.78</v>
      </c>
      <c r="AK196" s="15">
        <f>AH196+(AI196*48)+(AJ196*48)</f>
        <v>30864</v>
      </c>
      <c r="AL196" s="241">
        <v>0</v>
      </c>
      <c r="AM196" s="14">
        <v>315</v>
      </c>
      <c r="AN196" s="14">
        <f t="shared" si="139"/>
        <v>24.092408025000001</v>
      </c>
      <c r="AO196" s="15">
        <f>AL196+(AM196*48)+(AN196*48)</f>
        <v>16276.435585200001</v>
      </c>
      <c r="AP196" s="227"/>
      <c r="AQ196" s="14"/>
      <c r="AR196" s="22"/>
      <c r="AS196" s="15">
        <f>AP196+(AQ196*48)+(AR196*48)</f>
        <v>0</v>
      </c>
      <c r="AT196" s="14" t="s">
        <v>313</v>
      </c>
      <c r="AU196" s="14" t="s">
        <v>313</v>
      </c>
      <c r="AV196" s="14" t="s">
        <v>313</v>
      </c>
      <c r="AW196" s="15" t="e">
        <f>AT196+(AU196*48)+(AV196*48)</f>
        <v>#VALUE!</v>
      </c>
      <c r="AX196" s="241">
        <v>0</v>
      </c>
      <c r="AY196" s="14">
        <v>601.22</v>
      </c>
      <c r="AZ196" s="14">
        <v>41.78</v>
      </c>
      <c r="BA196" s="15">
        <f>AX196+(AY196*48)+(AZ196*48)</f>
        <v>30864</v>
      </c>
      <c r="BB196" s="241">
        <v>0</v>
      </c>
      <c r="BC196" s="14">
        <v>315</v>
      </c>
      <c r="BD196" s="14">
        <f t="shared" si="140"/>
        <v>24.092408025000001</v>
      </c>
      <c r="BE196" s="15">
        <f>BB196+(BC196*48)+(BD196*48)</f>
        <v>16276.435585200001</v>
      </c>
      <c r="BF196" s="16"/>
      <c r="BG196" s="17"/>
      <c r="BH196" s="17"/>
      <c r="BI196" s="15">
        <f>BF196+(BG196*48)+(BH196*48)</f>
        <v>0</v>
      </c>
      <c r="BJ196" s="241" t="s">
        <v>313</v>
      </c>
      <c r="BK196" s="14" t="s">
        <v>313</v>
      </c>
      <c r="BL196" s="14" t="s">
        <v>313</v>
      </c>
      <c r="BM196" s="15" t="e">
        <f>BJ196+(BK196*48)+(BL196*48)</f>
        <v>#VALUE!</v>
      </c>
      <c r="BN196" s="241">
        <v>0</v>
      </c>
      <c r="BO196" s="14">
        <v>601.22</v>
      </c>
      <c r="BP196" s="14">
        <v>41.78</v>
      </c>
      <c r="BQ196" s="15">
        <f>BN196+(BO196*48)+(BP196*48)</f>
        <v>30864</v>
      </c>
      <c r="BR196" s="241">
        <v>0</v>
      </c>
      <c r="BS196" s="14">
        <v>315</v>
      </c>
      <c r="BT196" s="14">
        <f t="shared" si="141"/>
        <v>24.092408025000001</v>
      </c>
      <c r="BU196" s="15">
        <f>BR196+(BS196*48)+(BT196*48)</f>
        <v>16276.435585200001</v>
      </c>
      <c r="BV196" s="166">
        <v>3064.71</v>
      </c>
      <c r="BW196" s="166">
        <v>340</v>
      </c>
      <c r="BX196" s="167">
        <f t="shared" si="138"/>
        <v>51.97</v>
      </c>
      <c r="BY196" s="15">
        <f>BV196+(BW196*48)+(BX196*48)</f>
        <v>21879.27</v>
      </c>
      <c r="BZ196" s="102" t="s">
        <v>313</v>
      </c>
      <c r="CA196" s="14" t="s">
        <v>313</v>
      </c>
      <c r="CB196" s="14" t="s">
        <v>313</v>
      </c>
      <c r="CC196" s="15" t="e">
        <f>BZ196+(CA196*48)+(CB196*48)</f>
        <v>#VALUE!</v>
      </c>
      <c r="CD196" s="241">
        <v>0</v>
      </c>
      <c r="CE196" s="14">
        <v>601.22</v>
      </c>
      <c r="CF196" s="14">
        <v>41.78</v>
      </c>
      <c r="CG196" s="15">
        <f>CD196+(CE196*48)+(CF196*48)</f>
        <v>30864</v>
      </c>
      <c r="CH196" s="241">
        <v>0</v>
      </c>
      <c r="CI196" s="14">
        <v>315</v>
      </c>
      <c r="CJ196" s="14">
        <f t="shared" si="142"/>
        <v>24.092408025000001</v>
      </c>
      <c r="CK196" s="15">
        <f>CH196+(CI196*48)+(CJ196*48)</f>
        <v>16276.435585200001</v>
      </c>
      <c r="CL196" s="16"/>
      <c r="CM196" s="17"/>
      <c r="CN196" s="17"/>
      <c r="CO196" s="15">
        <f>CL196+(CM196*48)+(CN196*48)</f>
        <v>0</v>
      </c>
      <c r="CP196" s="16"/>
      <c r="CQ196" s="17"/>
      <c r="CR196" s="18"/>
      <c r="CS196" s="15">
        <f>CP196+(CQ196*48)+(CR196*48)</f>
        <v>0</v>
      </c>
      <c r="CT196" s="16"/>
      <c r="CU196" s="17"/>
      <c r="CV196" s="18"/>
      <c r="CW196" s="21">
        <f>CT196+(CU196*48)+(CV196*48)</f>
        <v>0</v>
      </c>
      <c r="CX196" s="405" t="s">
        <v>313</v>
      </c>
      <c r="CY196" s="391" t="s">
        <v>313</v>
      </c>
      <c r="CZ196" s="391" t="s">
        <v>313</v>
      </c>
      <c r="DA196" s="392" t="e">
        <f>CX196+(CY196*48)+(CZ196*48)</f>
        <v>#VALUE!</v>
      </c>
      <c r="DB196" s="16"/>
      <c r="DC196" s="17"/>
      <c r="DD196" s="18"/>
      <c r="DE196" s="15">
        <f>DB196+(DC196*48)+(DD196*48)</f>
        <v>0</v>
      </c>
      <c r="DF196" s="241">
        <v>0</v>
      </c>
      <c r="DG196" s="14">
        <v>601.22</v>
      </c>
      <c r="DH196" s="14">
        <v>41.78</v>
      </c>
      <c r="DI196" s="15">
        <f>DF196+(DG196*48)+(DH196*48)</f>
        <v>30864</v>
      </c>
      <c r="DJ196" s="241">
        <v>0</v>
      </c>
      <c r="DK196" s="14">
        <v>315</v>
      </c>
      <c r="DL196" s="14">
        <f t="shared" si="143"/>
        <v>24.092408025000001</v>
      </c>
      <c r="DM196" s="15">
        <f>DJ196+(DK196*48)+(DL196*48)</f>
        <v>16276.435585200001</v>
      </c>
      <c r="DN196" s="19"/>
      <c r="DO196" s="20"/>
      <c r="DP196" s="20"/>
      <c r="DQ196" s="15">
        <f>DN196+(DO196*48)+(DP196*48)</f>
        <v>0</v>
      </c>
      <c r="DR196" s="102" t="s">
        <v>313</v>
      </c>
      <c r="DS196" s="14" t="s">
        <v>313</v>
      </c>
      <c r="DT196" s="14" t="s">
        <v>313</v>
      </c>
      <c r="DU196" s="15" t="e">
        <f>DR196+(DS196*48)+(DT196*48)</f>
        <v>#VALUE!</v>
      </c>
      <c r="DV196" s="241">
        <v>0</v>
      </c>
      <c r="DW196" s="14">
        <v>601.22</v>
      </c>
      <c r="DX196" s="14">
        <v>41.78</v>
      </c>
      <c r="DY196" s="15">
        <f>DV196+(DW196*48)+(DX196*48)</f>
        <v>30864</v>
      </c>
      <c r="DZ196" s="245" t="s">
        <v>313</v>
      </c>
      <c r="EA196" s="245" t="s">
        <v>313</v>
      </c>
      <c r="EB196" s="245" t="s">
        <v>313</v>
      </c>
      <c r="EC196" s="15" t="e">
        <f>DZ196+(EA196*48)+(EB196*48)</f>
        <v>#VALUE!</v>
      </c>
      <c r="ED196" s="100"/>
      <c r="EE196" s="18"/>
      <c r="EF196" s="18"/>
      <c r="EG196" s="15">
        <f>ED196+(EE196*48)+(EF196*48)</f>
        <v>0</v>
      </c>
    </row>
    <row r="197" spans="1:137" ht="15" customHeight="1" x14ac:dyDescent="0.3">
      <c r="A197" s="475"/>
      <c r="B197" s="431" t="s">
        <v>319</v>
      </c>
      <c r="C197" s="478"/>
      <c r="D197" s="195" t="s">
        <v>190</v>
      </c>
      <c r="E197" s="285" t="s">
        <v>7</v>
      </c>
      <c r="F197" s="439"/>
      <c r="G197" s="441"/>
      <c r="H197" s="439"/>
      <c r="I197" s="441"/>
      <c r="J197" s="439"/>
      <c r="K197" s="441"/>
      <c r="L197" s="439"/>
      <c r="M197" s="441"/>
      <c r="N197" s="439"/>
      <c r="O197" s="441"/>
      <c r="P197" s="439"/>
      <c r="Q197" s="441"/>
      <c r="R197" s="439"/>
      <c r="S197" s="441"/>
      <c r="T197" s="439"/>
      <c r="U197" s="441"/>
      <c r="V197" s="103"/>
      <c r="W197" s="25"/>
      <c r="X197" s="25"/>
      <c r="Y197" s="98">
        <f>V197+(W197*48)+(X197*48)</f>
        <v>0</v>
      </c>
      <c r="Z197" s="242" t="s">
        <v>313</v>
      </c>
      <c r="AA197" s="42" t="s">
        <v>313</v>
      </c>
      <c r="AB197" s="42" t="s">
        <v>313</v>
      </c>
      <c r="AC197" s="98" t="e">
        <f>Z197+(AA197*48)+(AB197*48)</f>
        <v>#VALUE!</v>
      </c>
      <c r="AD197" s="103"/>
      <c r="AE197" s="25"/>
      <c r="AF197" s="25"/>
      <c r="AG197" s="98">
        <f>AD197+(AE197*48)+(AF197*48)</f>
        <v>0</v>
      </c>
      <c r="AH197" s="242">
        <v>0</v>
      </c>
      <c r="AI197" s="42">
        <v>667.6</v>
      </c>
      <c r="AJ197" s="42">
        <v>46.4</v>
      </c>
      <c r="AK197" s="98">
        <f>AH197+(AI197*48)+(AJ197*48)</f>
        <v>34272</v>
      </c>
      <c r="AL197" s="242">
        <v>0</v>
      </c>
      <c r="AM197" s="42">
        <v>340</v>
      </c>
      <c r="AN197" s="14">
        <f>(AM197*0.0695)+(SUM((AM197+(AM197*0.0695))*0.00653))</f>
        <v>26.004503900000003</v>
      </c>
      <c r="AO197" s="98">
        <f>AL197+(AM197*48)+(AN197*48)</f>
        <v>17568.2161872</v>
      </c>
      <c r="AP197" s="228"/>
      <c r="AQ197" s="25"/>
      <c r="AR197" s="104"/>
      <c r="AS197" s="98">
        <f>AP197+(AQ197*48)+(AR197*48)</f>
        <v>0</v>
      </c>
      <c r="AT197" s="42" t="s">
        <v>313</v>
      </c>
      <c r="AU197" s="42" t="s">
        <v>313</v>
      </c>
      <c r="AV197" s="42" t="s">
        <v>313</v>
      </c>
      <c r="AW197" s="98" t="e">
        <f>AT197+(AU197*48)+(AV197*48)</f>
        <v>#VALUE!</v>
      </c>
      <c r="AX197" s="242">
        <v>0</v>
      </c>
      <c r="AY197" s="42">
        <v>667.6</v>
      </c>
      <c r="AZ197" s="42">
        <v>46.4</v>
      </c>
      <c r="BA197" s="98">
        <f>AX197+(AY197*48)+(AZ197*48)</f>
        <v>34272</v>
      </c>
      <c r="BB197" s="242">
        <v>0</v>
      </c>
      <c r="BC197" s="42">
        <v>340</v>
      </c>
      <c r="BD197" s="14">
        <f>(BC197*0.0695)+(SUM((BC197+(BC197*0.0695))*0.00653))</f>
        <v>26.004503900000003</v>
      </c>
      <c r="BE197" s="98">
        <f>BB197+(BC197*48)+(BD197*48)</f>
        <v>17568.2161872</v>
      </c>
      <c r="BF197" s="100"/>
      <c r="BG197" s="18"/>
      <c r="BH197" s="18"/>
      <c r="BI197" s="98">
        <f>BF197+(BG197*48)+(BH197*48)</f>
        <v>0</v>
      </c>
      <c r="BJ197" s="241" t="s">
        <v>313</v>
      </c>
      <c r="BK197" s="14" t="s">
        <v>313</v>
      </c>
      <c r="BL197" s="14" t="s">
        <v>313</v>
      </c>
      <c r="BM197" s="98" t="e">
        <f>BJ197+(BK197*48)+(BL197*48)</f>
        <v>#VALUE!</v>
      </c>
      <c r="BN197" s="242">
        <v>0</v>
      </c>
      <c r="BO197" s="42">
        <v>667.6</v>
      </c>
      <c r="BP197" s="42">
        <v>46.4</v>
      </c>
      <c r="BQ197" s="98">
        <f>BN197+(BO197*48)+(BP197*48)</f>
        <v>34272</v>
      </c>
      <c r="BR197" s="242">
        <v>0</v>
      </c>
      <c r="BS197" s="42">
        <v>340</v>
      </c>
      <c r="BT197" s="14">
        <f>(BS197*0.0695)+(SUM((BS197+(BS197*0.0695))*0.00653))</f>
        <v>26.004503900000003</v>
      </c>
      <c r="BU197" s="98">
        <f>BR197+(BS197*48)+(BT197*48)</f>
        <v>17568.2161872</v>
      </c>
      <c r="BV197" s="166">
        <v>3064.71</v>
      </c>
      <c r="BW197" s="254">
        <v>360</v>
      </c>
      <c r="BX197" s="167">
        <f t="shared" si="138"/>
        <v>54.56</v>
      </c>
      <c r="BY197" s="98">
        <f>BV197+(BW197*48)+(BX197*48)</f>
        <v>22963.59</v>
      </c>
      <c r="BZ197" s="242" t="s">
        <v>313</v>
      </c>
      <c r="CA197" s="42" t="s">
        <v>313</v>
      </c>
      <c r="CB197" s="42" t="s">
        <v>313</v>
      </c>
      <c r="CC197" s="98" t="e">
        <f>BZ197+(CA197*48)+(CB197*48)</f>
        <v>#VALUE!</v>
      </c>
      <c r="CD197" s="242">
        <v>0</v>
      </c>
      <c r="CE197" s="42">
        <v>667.6</v>
      </c>
      <c r="CF197" s="42">
        <v>46.4</v>
      </c>
      <c r="CG197" s="98">
        <f>CD197+(CE197*48)+(CF197*48)</f>
        <v>34272</v>
      </c>
      <c r="CH197" s="242">
        <v>0</v>
      </c>
      <c r="CI197" s="42">
        <v>340</v>
      </c>
      <c r="CJ197" s="14">
        <f>(CI197*0.0695)+(SUM((CI197+(CI197*0.0695))*0.00653))</f>
        <v>26.004503900000003</v>
      </c>
      <c r="CK197" s="98">
        <f>CH197+(CI197*48)+(CJ197*48)</f>
        <v>17568.2161872</v>
      </c>
      <c r="CL197" s="100"/>
      <c r="CM197" s="18"/>
      <c r="CN197" s="18"/>
      <c r="CO197" s="98">
        <f>CL197+(CM197*48)+(CN197*48)</f>
        <v>0</v>
      </c>
      <c r="CP197" s="100"/>
      <c r="CQ197" s="18"/>
      <c r="CR197" s="18"/>
      <c r="CS197" s="98">
        <f>CP197+(CQ197*48)+(CR197*48)</f>
        <v>0</v>
      </c>
      <c r="CT197" s="100"/>
      <c r="CU197" s="18"/>
      <c r="CV197" s="18"/>
      <c r="CW197" s="105">
        <f>CT197+(CU197*48)+(CV197*48)</f>
        <v>0</v>
      </c>
      <c r="CX197" s="419" t="s">
        <v>313</v>
      </c>
      <c r="CY197" s="396" t="s">
        <v>313</v>
      </c>
      <c r="CZ197" s="396" t="s">
        <v>313</v>
      </c>
      <c r="DA197" s="403" t="e">
        <f>CX197+(CY197*48)+(CZ197*48)</f>
        <v>#VALUE!</v>
      </c>
      <c r="DB197" s="100"/>
      <c r="DC197" s="18"/>
      <c r="DD197" s="18"/>
      <c r="DE197" s="98">
        <f>DB197+(DC197*48)+(DD197*48)</f>
        <v>0</v>
      </c>
      <c r="DF197" s="242">
        <v>0</v>
      </c>
      <c r="DG197" s="42">
        <v>667.6</v>
      </c>
      <c r="DH197" s="42">
        <v>46.4</v>
      </c>
      <c r="DI197" s="98">
        <f>DF197+(DG197*48)+(DH197*48)</f>
        <v>34272</v>
      </c>
      <c r="DJ197" s="242">
        <v>0</v>
      </c>
      <c r="DK197" s="42">
        <v>340</v>
      </c>
      <c r="DL197" s="14">
        <f>(DK197*0.0695)+(SUM((DK197+(DK197*0.0695))*0.00653))</f>
        <v>26.004503900000003</v>
      </c>
      <c r="DM197" s="98">
        <f>DJ197+(DK197*48)+(DL197*48)</f>
        <v>17568.2161872</v>
      </c>
      <c r="DN197" s="19"/>
      <c r="DO197" s="20"/>
      <c r="DP197" s="20"/>
      <c r="DQ197" s="98">
        <f>DN197+(DO197*48)+(DP197*48)</f>
        <v>0</v>
      </c>
      <c r="DR197" s="242" t="s">
        <v>313</v>
      </c>
      <c r="DS197" s="42" t="s">
        <v>313</v>
      </c>
      <c r="DT197" s="42" t="s">
        <v>313</v>
      </c>
      <c r="DU197" s="98" t="e">
        <f>DR197+(DS197*48)+(DT197*48)</f>
        <v>#VALUE!</v>
      </c>
      <c r="DV197" s="242">
        <v>0</v>
      </c>
      <c r="DW197" s="42">
        <v>667.6</v>
      </c>
      <c r="DX197" s="42">
        <v>46.4</v>
      </c>
      <c r="DY197" s="98">
        <f>DV197+(DW197*48)+(DX197*48)</f>
        <v>34272</v>
      </c>
      <c r="DZ197" s="245" t="s">
        <v>313</v>
      </c>
      <c r="EA197" s="245" t="s">
        <v>313</v>
      </c>
      <c r="EB197" s="245" t="s">
        <v>313</v>
      </c>
      <c r="EC197" s="98" t="e">
        <f>DZ197+(EA197*48)+(EB197*48)</f>
        <v>#VALUE!</v>
      </c>
      <c r="ED197" s="100"/>
      <c r="EE197" s="18"/>
      <c r="EF197" s="18"/>
      <c r="EG197" s="98">
        <f>ED197+(EE197*48)+(EF197*48)</f>
        <v>0</v>
      </c>
    </row>
    <row r="198" spans="1:137" ht="15" customHeight="1" thickBot="1" x14ac:dyDescent="0.35">
      <c r="A198" s="476"/>
      <c r="B198" s="432"/>
      <c r="C198" s="479"/>
      <c r="D198" s="197"/>
      <c r="E198" s="198"/>
      <c r="F198" s="277"/>
      <c r="G198" s="278"/>
      <c r="H198" s="277"/>
      <c r="I198" s="278"/>
      <c r="J198" s="277"/>
      <c r="K198" s="278"/>
      <c r="L198" s="277"/>
      <c r="M198" s="278"/>
      <c r="N198" s="277"/>
      <c r="O198" s="278"/>
      <c r="P198" s="277"/>
      <c r="Q198" s="278"/>
      <c r="R198" s="277"/>
      <c r="S198" s="278"/>
      <c r="T198" s="277"/>
      <c r="U198" s="278"/>
      <c r="V198" s="80"/>
      <c r="W198" s="79"/>
      <c r="X198" s="79"/>
      <c r="Y198" s="101"/>
      <c r="Z198" s="80"/>
      <c r="AA198" s="79"/>
      <c r="AB198" s="79"/>
      <c r="AC198" s="253" t="s">
        <v>313</v>
      </c>
      <c r="AD198" s="80"/>
      <c r="AE198" s="79"/>
      <c r="AF198" s="79"/>
      <c r="AG198" s="101"/>
      <c r="AH198" s="80"/>
      <c r="AI198" s="79"/>
      <c r="AJ198" s="79"/>
      <c r="AK198" s="101">
        <f>SUM(AK193+AK194+AK195+AK196+AK197)</f>
        <v>137136</v>
      </c>
      <c r="AL198" s="80"/>
      <c r="AM198" s="79"/>
      <c r="AN198" s="79"/>
      <c r="AO198" s="314">
        <f>SUM(AO193+AO194+AO195+AO196+AO197)</f>
        <v>67172.591304000001</v>
      </c>
      <c r="AP198" s="80"/>
      <c r="AQ198" s="79"/>
      <c r="AR198" s="79"/>
      <c r="AS198" s="101"/>
      <c r="AT198" s="80"/>
      <c r="AU198" s="79"/>
      <c r="AV198" s="79"/>
      <c r="AW198" s="253" t="s">
        <v>313</v>
      </c>
      <c r="AX198" s="80"/>
      <c r="AY198" s="79"/>
      <c r="AZ198" s="79"/>
      <c r="BA198" s="101">
        <f>SUM(BA193+BA194+BA195+BA196+BA197)</f>
        <v>137136</v>
      </c>
      <c r="BB198" s="80"/>
      <c r="BC198" s="79"/>
      <c r="BD198" s="79"/>
      <c r="BE198" s="314">
        <f>SUM(BE193+BE194+BE195+BE196+BE197)</f>
        <v>67172.591304000001</v>
      </c>
      <c r="BF198" s="11"/>
      <c r="BG198" s="12"/>
      <c r="BH198" s="12"/>
      <c r="BI198" s="101"/>
      <c r="BJ198" s="11"/>
      <c r="BK198" s="12"/>
      <c r="BL198" s="12"/>
      <c r="BM198" s="253" t="s">
        <v>313</v>
      </c>
      <c r="BN198" s="11"/>
      <c r="BO198" s="12"/>
      <c r="BP198" s="12"/>
      <c r="BQ198" s="101">
        <f>SUM(BQ193+BQ194+BQ195+BQ196+BQ197)</f>
        <v>137136</v>
      </c>
      <c r="BR198" s="11"/>
      <c r="BS198" s="12"/>
      <c r="BT198" s="12"/>
      <c r="BU198" s="314">
        <f>SUM(BU193+BU194+BU195+BU196+BU197)</f>
        <v>67172.591304000001</v>
      </c>
      <c r="BV198" s="11"/>
      <c r="BW198" s="12"/>
      <c r="BX198" s="12"/>
      <c r="BY198" s="101">
        <f>SUM(BY193+BY194+BY195+BY196+BY197)</f>
        <v>99095.31</v>
      </c>
      <c r="BZ198" s="11"/>
      <c r="CA198" s="12"/>
      <c r="CB198" s="12"/>
      <c r="CC198" s="253" t="s">
        <v>313</v>
      </c>
      <c r="CD198" s="11"/>
      <c r="CE198" s="12"/>
      <c r="CF198" s="12"/>
      <c r="CG198" s="101">
        <f>SUM(CG193+CG194+CG195+CG196+CG197)</f>
        <v>137136</v>
      </c>
      <c r="CH198" s="11"/>
      <c r="CI198" s="12"/>
      <c r="CJ198" s="12"/>
      <c r="CK198" s="314">
        <f>SUM(CK193+CK194+CK195+CK196+CK197)</f>
        <v>67172.591304000001</v>
      </c>
      <c r="CL198" s="11"/>
      <c r="CM198" s="12"/>
      <c r="CN198" s="12"/>
      <c r="CO198" s="101"/>
      <c r="CP198" s="11"/>
      <c r="CQ198" s="12"/>
      <c r="CR198" s="12"/>
      <c r="CS198" s="101"/>
      <c r="CT198" s="11"/>
      <c r="CU198" s="12"/>
      <c r="CV198" s="12"/>
      <c r="CW198" s="210"/>
      <c r="CX198" s="423"/>
      <c r="CY198" s="424"/>
      <c r="CZ198" s="424"/>
      <c r="DA198" s="253" t="s">
        <v>313</v>
      </c>
      <c r="DB198" s="11"/>
      <c r="DC198" s="12"/>
      <c r="DD198" s="12"/>
      <c r="DE198" s="101"/>
      <c r="DF198" s="11"/>
      <c r="DG198" s="12"/>
      <c r="DH198" s="12"/>
      <c r="DI198" s="101">
        <f>SUM(DI193+DI194+DI195+DI196+DI197)</f>
        <v>137136</v>
      </c>
      <c r="DJ198" s="11"/>
      <c r="DK198" s="12"/>
      <c r="DL198" s="12"/>
      <c r="DM198" s="314">
        <f>SUM(DM193+DM194+DM195+DM196+DM197)</f>
        <v>67172.591304000001</v>
      </c>
      <c r="DN198" s="109"/>
      <c r="DO198" s="110"/>
      <c r="DP198" s="110"/>
      <c r="DQ198" s="101"/>
      <c r="DR198" s="109"/>
      <c r="DS198" s="110"/>
      <c r="DT198" s="110"/>
      <c r="DU198" s="253" t="s">
        <v>313</v>
      </c>
      <c r="DV198" s="109"/>
      <c r="DW198" s="110"/>
      <c r="DX198" s="110"/>
      <c r="DY198" s="101">
        <f>SUM(DY193+DY194+DY195+DY196+DY197)</f>
        <v>137136</v>
      </c>
      <c r="DZ198" s="109"/>
      <c r="EA198" s="110"/>
      <c r="EB198" s="110"/>
      <c r="EC198" s="253" t="s">
        <v>313</v>
      </c>
      <c r="ED198" s="11"/>
      <c r="EE198" s="12"/>
      <c r="EF198" s="12"/>
      <c r="EG198" s="101"/>
    </row>
    <row r="199" spans="1:137" x14ac:dyDescent="0.3">
      <c r="A199" s="474">
        <f t="shared" ref="A199" si="144">A192+1</f>
        <v>27</v>
      </c>
      <c r="B199" s="433">
        <v>212872</v>
      </c>
      <c r="C199" s="477">
        <v>6</v>
      </c>
      <c r="D199" s="117" t="s">
        <v>196</v>
      </c>
      <c r="E199" s="24"/>
      <c r="F199" s="276"/>
      <c r="G199" s="116"/>
      <c r="H199" s="276"/>
      <c r="I199" s="116"/>
      <c r="J199" s="276"/>
      <c r="K199" s="116"/>
      <c r="L199" s="276"/>
      <c r="M199" s="116"/>
      <c r="N199" s="276"/>
      <c r="O199" s="116"/>
      <c r="P199" s="276"/>
      <c r="Q199" s="116"/>
      <c r="R199" s="276"/>
      <c r="S199" s="116"/>
      <c r="T199" s="276"/>
      <c r="U199" s="116"/>
      <c r="V199" s="8"/>
      <c r="W199" s="9"/>
      <c r="X199" s="9"/>
      <c r="Y199" s="10"/>
      <c r="Z199" s="8"/>
      <c r="AA199" s="9"/>
      <c r="AB199" s="9"/>
      <c r="AC199" s="10"/>
      <c r="AD199" s="8"/>
      <c r="AE199" s="9"/>
      <c r="AF199" s="9"/>
      <c r="AG199" s="10"/>
      <c r="AH199" s="8"/>
      <c r="AI199" s="9"/>
      <c r="AJ199" s="9"/>
      <c r="AK199" s="10"/>
      <c r="AL199" s="8"/>
      <c r="AM199" s="9"/>
      <c r="AN199" s="9"/>
      <c r="AO199" s="10"/>
      <c r="AP199" s="8"/>
      <c r="AQ199" s="9"/>
      <c r="AR199" s="9"/>
      <c r="AS199" s="10"/>
      <c r="AT199" s="8"/>
      <c r="AU199" s="9"/>
      <c r="AV199" s="9"/>
      <c r="AW199" s="10"/>
      <c r="AX199" s="8"/>
      <c r="AY199" s="9"/>
      <c r="AZ199" s="9"/>
      <c r="BA199" s="10"/>
      <c r="BB199" s="8"/>
      <c r="BC199" s="9"/>
      <c r="BD199" s="9"/>
      <c r="BE199" s="10"/>
      <c r="BF199" s="8"/>
      <c r="BG199" s="9"/>
      <c r="BH199" s="9"/>
      <c r="BI199" s="10"/>
      <c r="BJ199" s="8"/>
      <c r="BK199" s="9"/>
      <c r="BL199" s="9"/>
      <c r="BM199" s="10"/>
      <c r="BN199" s="8"/>
      <c r="BO199" s="9"/>
      <c r="BP199" s="9"/>
      <c r="BQ199" s="10"/>
      <c r="BR199" s="8"/>
      <c r="BS199" s="9"/>
      <c r="BT199" s="9"/>
      <c r="BU199" s="10"/>
      <c r="BV199" s="8"/>
      <c r="BW199" s="9"/>
      <c r="BX199" s="9"/>
      <c r="BY199" s="10"/>
      <c r="BZ199" s="8"/>
      <c r="CA199" s="9"/>
      <c r="CB199" s="9"/>
      <c r="CC199" s="10"/>
      <c r="CD199" s="8"/>
      <c r="CE199" s="9"/>
      <c r="CF199" s="9"/>
      <c r="CG199" s="10"/>
      <c r="CH199" s="8"/>
      <c r="CI199" s="9"/>
      <c r="CJ199" s="9"/>
      <c r="CK199" s="10"/>
      <c r="CL199" s="8"/>
      <c r="CM199" s="9"/>
      <c r="CN199" s="9"/>
      <c r="CO199" s="10"/>
      <c r="CP199" s="8"/>
      <c r="CQ199" s="9"/>
      <c r="CR199" s="9"/>
      <c r="CS199" s="10"/>
      <c r="CT199" s="8"/>
      <c r="CU199" s="9"/>
      <c r="CV199" s="9"/>
      <c r="CW199" s="9"/>
      <c r="CX199" s="386"/>
      <c r="CY199" s="387"/>
      <c r="CZ199" s="387"/>
      <c r="DA199" s="388"/>
      <c r="DB199" s="8"/>
      <c r="DC199" s="9"/>
      <c r="DD199" s="9"/>
      <c r="DE199" s="10"/>
      <c r="DF199" s="8"/>
      <c r="DG199" s="9"/>
      <c r="DH199" s="9"/>
      <c r="DI199" s="10"/>
      <c r="DJ199" s="8"/>
      <c r="DK199" s="9"/>
      <c r="DL199" s="9"/>
      <c r="DM199" s="10"/>
      <c r="DN199" s="8"/>
      <c r="DO199" s="9"/>
      <c r="DP199" s="9"/>
      <c r="DQ199" s="10"/>
      <c r="DR199" s="8"/>
      <c r="DS199" s="9"/>
      <c r="DT199" s="9"/>
      <c r="DU199" s="10"/>
      <c r="DV199" s="8"/>
      <c r="DW199" s="9"/>
      <c r="DX199" s="9"/>
      <c r="DY199" s="10"/>
      <c r="DZ199" s="8"/>
      <c r="EA199" s="9"/>
      <c r="EB199" s="9"/>
      <c r="EC199" s="10"/>
      <c r="ED199" s="8"/>
      <c r="EE199" s="9"/>
      <c r="EF199" s="9"/>
      <c r="EG199" s="10"/>
    </row>
    <row r="200" spans="1:137" ht="14.4" customHeight="1" x14ac:dyDescent="0.3">
      <c r="A200" s="475"/>
      <c r="B200" s="434"/>
      <c r="C200" s="478"/>
      <c r="D200" s="108" t="s">
        <v>197</v>
      </c>
      <c r="E200" s="30" t="s">
        <v>78</v>
      </c>
      <c r="F200" s="438" t="s">
        <v>38</v>
      </c>
      <c r="G200" s="440" t="s">
        <v>101</v>
      </c>
      <c r="H200" s="438" t="s">
        <v>322</v>
      </c>
      <c r="I200" s="440" t="s">
        <v>325</v>
      </c>
      <c r="J200" s="438" t="s">
        <v>38</v>
      </c>
      <c r="K200" s="440" t="s">
        <v>101</v>
      </c>
      <c r="L200" s="438" t="s">
        <v>38</v>
      </c>
      <c r="M200" s="440" t="s">
        <v>101</v>
      </c>
      <c r="N200" s="438" t="s">
        <v>38</v>
      </c>
      <c r="O200" s="440" t="s">
        <v>101</v>
      </c>
      <c r="P200" s="438" t="s">
        <v>322</v>
      </c>
      <c r="Q200" s="440" t="s">
        <v>325</v>
      </c>
      <c r="R200" s="438" t="s">
        <v>324</v>
      </c>
      <c r="S200" s="440" t="s">
        <v>325</v>
      </c>
      <c r="T200" s="438" t="s">
        <v>322</v>
      </c>
      <c r="U200" s="440" t="s">
        <v>323</v>
      </c>
      <c r="V200" s="102"/>
      <c r="W200" s="14"/>
      <c r="X200" s="14"/>
      <c r="Y200" s="15">
        <f>V200+(W200*48)+(X200*48)</f>
        <v>0</v>
      </c>
      <c r="Z200" s="103" t="s">
        <v>313</v>
      </c>
      <c r="AA200" s="14" t="s">
        <v>313</v>
      </c>
      <c r="AB200" s="14" t="s">
        <v>313</v>
      </c>
      <c r="AC200" s="15" t="e">
        <f>Z200+(AA200*48)+(AB200*48)</f>
        <v>#VALUE!</v>
      </c>
      <c r="AD200" s="102"/>
      <c r="AE200" s="14"/>
      <c r="AF200" s="14"/>
      <c r="AG200" s="15">
        <f>AD200+(AE200*48)+(AF200*48)</f>
        <v>0</v>
      </c>
      <c r="AH200" s="241">
        <v>0</v>
      </c>
      <c r="AI200" s="14">
        <v>401.12</v>
      </c>
      <c r="AJ200" s="14">
        <v>27.88</v>
      </c>
      <c r="AK200" s="15">
        <f>AH200+(AI200*48)+(AJ200*48)</f>
        <v>20592.000000000004</v>
      </c>
      <c r="AL200" s="241">
        <v>0</v>
      </c>
      <c r="AM200" s="14">
        <v>175</v>
      </c>
      <c r="AN200" s="14">
        <f>(AM200*0.0695)+(SUM((AM200+(AM200*0.0695))*0.00653))</f>
        <v>13.384671125000001</v>
      </c>
      <c r="AO200" s="15">
        <f>AL200+(AM200*48)+(AN200*48)</f>
        <v>9042.4642139999996</v>
      </c>
      <c r="AP200" s="227"/>
      <c r="AQ200" s="25"/>
      <c r="AR200" s="22"/>
      <c r="AS200" s="15">
        <f>AP200+(AQ200*48)+(AR200*48)</f>
        <v>0</v>
      </c>
      <c r="AT200" s="25" t="s">
        <v>313</v>
      </c>
      <c r="AU200" s="14" t="s">
        <v>313</v>
      </c>
      <c r="AV200" s="14" t="s">
        <v>313</v>
      </c>
      <c r="AW200" s="15" t="e">
        <f>AT200+(AU200*48)+(AV200*48)</f>
        <v>#VALUE!</v>
      </c>
      <c r="AX200" s="241">
        <v>0</v>
      </c>
      <c r="AY200" s="14">
        <v>401.12</v>
      </c>
      <c r="AZ200" s="14">
        <v>27.88</v>
      </c>
      <c r="BA200" s="15">
        <f>AX200+(AY200*48)+(AZ200*48)</f>
        <v>20592.000000000004</v>
      </c>
      <c r="BB200" s="241">
        <v>0</v>
      </c>
      <c r="BC200" s="14">
        <v>175</v>
      </c>
      <c r="BD200" s="14">
        <f>(BC200*0.0695)+(SUM((BC200+(BC200*0.0695))*0.00653))</f>
        <v>13.384671125000001</v>
      </c>
      <c r="BE200" s="15">
        <f>BB200+(BC200*48)+(BD200*48)</f>
        <v>9042.4642139999996</v>
      </c>
      <c r="BF200" s="16"/>
      <c r="BG200" s="17"/>
      <c r="BH200" s="17"/>
      <c r="BI200" s="15">
        <f>BF200+(BG200*48)+(BH200*48)</f>
        <v>0</v>
      </c>
      <c r="BJ200" s="241" t="s">
        <v>313</v>
      </c>
      <c r="BK200" s="14" t="s">
        <v>313</v>
      </c>
      <c r="BL200" s="14" t="s">
        <v>313</v>
      </c>
      <c r="BM200" s="15" t="e">
        <f>BJ200+(BK200*48)+(BL200*48)</f>
        <v>#VALUE!</v>
      </c>
      <c r="BN200" s="241">
        <v>0</v>
      </c>
      <c r="BO200" s="14">
        <v>401.12</v>
      </c>
      <c r="BP200" s="14">
        <v>27.88</v>
      </c>
      <c r="BQ200" s="15">
        <f>BN200+(BO200*48)+(BP200*48)</f>
        <v>20592.000000000004</v>
      </c>
      <c r="BR200" s="241">
        <v>0</v>
      </c>
      <c r="BS200" s="14">
        <v>175</v>
      </c>
      <c r="BT200" s="14">
        <f>(BS200*0.0695)+(SUM((BS200+(BS200*0.0695))*0.00653))</f>
        <v>13.384671125000001</v>
      </c>
      <c r="BU200" s="15">
        <f>BR200+(BS200*48)+(BT200*48)</f>
        <v>9042.4642139999996</v>
      </c>
      <c r="BV200" s="166">
        <v>7968.25</v>
      </c>
      <c r="BW200" s="166">
        <v>190</v>
      </c>
      <c r="BX200" s="167">
        <f t="shared" ref="BX200:BX204" si="145">BW200*(0.06+0.0695)+7.94</f>
        <v>32.545000000000002</v>
      </c>
      <c r="BY200" s="15">
        <f>BV200+(BW200*48)+(BX200*48)</f>
        <v>18650.41</v>
      </c>
      <c r="BZ200" s="103" t="s">
        <v>313</v>
      </c>
      <c r="CA200" s="14" t="s">
        <v>313</v>
      </c>
      <c r="CB200" s="14" t="s">
        <v>313</v>
      </c>
      <c r="CC200" s="15" t="e">
        <f>BZ200+(CA200*48)+(CB200*48)</f>
        <v>#VALUE!</v>
      </c>
      <c r="CD200" s="241">
        <v>0</v>
      </c>
      <c r="CE200" s="14">
        <v>401.12</v>
      </c>
      <c r="CF200" s="14">
        <v>27.88</v>
      </c>
      <c r="CG200" s="15">
        <f>CD200+(CE200*48)+(CF200*48)</f>
        <v>20592.000000000004</v>
      </c>
      <c r="CH200" s="241">
        <v>0</v>
      </c>
      <c r="CI200" s="14">
        <v>175</v>
      </c>
      <c r="CJ200" s="14">
        <f>(CI200*0.0695)+(SUM((CI200+(CI200*0.0695))*0.00653))</f>
        <v>13.384671125000001</v>
      </c>
      <c r="CK200" s="15">
        <f>CH200+(CI200*48)+(CJ200*48)</f>
        <v>9042.4642139999996</v>
      </c>
      <c r="CL200" s="16"/>
      <c r="CM200" s="17"/>
      <c r="CN200" s="17"/>
      <c r="CO200" s="15">
        <f>CL200+(CM200*48)+(CN200*48)</f>
        <v>0</v>
      </c>
      <c r="CP200" s="16"/>
      <c r="CQ200" s="17"/>
      <c r="CR200" s="18"/>
      <c r="CS200" s="15">
        <f>CP200+(CQ200*48)+(CR200*48)</f>
        <v>0</v>
      </c>
      <c r="CT200" s="16"/>
      <c r="CU200" s="166">
        <v>300</v>
      </c>
      <c r="CV200" s="167">
        <v>0</v>
      </c>
      <c r="CW200" s="21">
        <f>CT200+(CU200*48)+(CV200*48)</f>
        <v>14400</v>
      </c>
      <c r="CX200" s="406" t="s">
        <v>313</v>
      </c>
      <c r="CY200" s="391" t="s">
        <v>313</v>
      </c>
      <c r="CZ200" s="391" t="s">
        <v>313</v>
      </c>
      <c r="DA200" s="392" t="e">
        <f>CX200+(CY200*48)+(CZ200*48)</f>
        <v>#VALUE!</v>
      </c>
      <c r="DB200" s="16"/>
      <c r="DC200" s="17"/>
      <c r="DD200" s="18"/>
      <c r="DE200" s="15">
        <f>DB200+(DC200*48)+(DD200*48)</f>
        <v>0</v>
      </c>
      <c r="DF200" s="241">
        <v>0</v>
      </c>
      <c r="DG200" s="14">
        <v>401.12</v>
      </c>
      <c r="DH200" s="14">
        <v>27.88</v>
      </c>
      <c r="DI200" s="15">
        <f>DF200+(DG200*48)+(DH200*48)</f>
        <v>20592.000000000004</v>
      </c>
      <c r="DJ200" s="241">
        <v>0</v>
      </c>
      <c r="DK200" s="14">
        <v>175</v>
      </c>
      <c r="DL200" s="14">
        <f>(DK200*0.0695)+(SUM((DK200+(DK200*0.0695))*0.00653))</f>
        <v>13.384671125000001</v>
      </c>
      <c r="DM200" s="15">
        <f>DJ200+(DK200*48)+(DL200*48)</f>
        <v>9042.4642139999996</v>
      </c>
      <c r="DN200" s="19"/>
      <c r="DO200" s="20"/>
      <c r="DP200" s="20"/>
      <c r="DQ200" s="15">
        <f>DN200+(DO200*48)+(DP200*48)</f>
        <v>0</v>
      </c>
      <c r="DR200" s="103" t="s">
        <v>313</v>
      </c>
      <c r="DS200" s="14" t="s">
        <v>313</v>
      </c>
      <c r="DT200" s="14" t="s">
        <v>313</v>
      </c>
      <c r="DU200" s="15" t="e">
        <f>DR200+(DS200*48)+(DT200*48)</f>
        <v>#VALUE!</v>
      </c>
      <c r="DV200" s="241">
        <v>0</v>
      </c>
      <c r="DW200" s="14">
        <v>401.12</v>
      </c>
      <c r="DX200" s="14">
        <v>27.88</v>
      </c>
      <c r="DY200" s="15">
        <f>DV200+(DW200*48)+(DX200*48)</f>
        <v>20592.000000000004</v>
      </c>
      <c r="DZ200" s="245" t="s">
        <v>313</v>
      </c>
      <c r="EA200" s="245" t="s">
        <v>313</v>
      </c>
      <c r="EB200" s="245" t="s">
        <v>313</v>
      </c>
      <c r="EC200" s="15" t="e">
        <f>DZ200+(EA200*48)+(EB200*48)</f>
        <v>#VALUE!</v>
      </c>
      <c r="ED200" s="100"/>
      <c r="EE200" s="18"/>
      <c r="EF200" s="18"/>
      <c r="EG200" s="15">
        <f>ED200+(EE200*48)+(EF200*48)</f>
        <v>0</v>
      </c>
    </row>
    <row r="201" spans="1:137" ht="14.4" customHeight="1" x14ac:dyDescent="0.3">
      <c r="A201" s="475"/>
      <c r="B201" s="434"/>
      <c r="C201" s="478"/>
      <c r="D201" s="108" t="s">
        <v>198</v>
      </c>
      <c r="E201" s="285" t="s">
        <v>4</v>
      </c>
      <c r="F201" s="439"/>
      <c r="G201" s="441"/>
      <c r="H201" s="439"/>
      <c r="I201" s="441"/>
      <c r="J201" s="439"/>
      <c r="K201" s="441"/>
      <c r="L201" s="439"/>
      <c r="M201" s="441"/>
      <c r="N201" s="439"/>
      <c r="O201" s="441"/>
      <c r="P201" s="439"/>
      <c r="Q201" s="441"/>
      <c r="R201" s="439"/>
      <c r="S201" s="441"/>
      <c r="T201" s="439"/>
      <c r="U201" s="441"/>
      <c r="V201" s="102"/>
      <c r="W201" s="14"/>
      <c r="X201" s="14"/>
      <c r="Y201" s="15">
        <f>V201+(W201*48)+(X201*48)</f>
        <v>0</v>
      </c>
      <c r="Z201" s="102" t="s">
        <v>313</v>
      </c>
      <c r="AA201" s="14" t="s">
        <v>313</v>
      </c>
      <c r="AB201" s="14" t="s">
        <v>313</v>
      </c>
      <c r="AC201" s="15" t="e">
        <f>Z201+(AA201*48)+(AB201*48)</f>
        <v>#VALUE!</v>
      </c>
      <c r="AD201" s="102"/>
      <c r="AE201" s="14"/>
      <c r="AF201" s="14"/>
      <c r="AG201" s="15">
        <f>AD201+(AE201*48)+(AF201*48)</f>
        <v>0</v>
      </c>
      <c r="AH201" s="241">
        <v>0</v>
      </c>
      <c r="AI201" s="14">
        <v>467.51</v>
      </c>
      <c r="AJ201" s="14">
        <v>32.49</v>
      </c>
      <c r="AK201" s="15">
        <f>AH201+(AI201*48)+(AJ201*48)</f>
        <v>24000</v>
      </c>
      <c r="AL201" s="241">
        <v>0</v>
      </c>
      <c r="AM201" s="14">
        <v>210</v>
      </c>
      <c r="AN201" s="14">
        <f t="shared" ref="AN201:AN203" si="146">(AM201*0.0695)+(SUM((AM201+(AM201*0.0695))*0.00653))</f>
        <v>16.061605350000001</v>
      </c>
      <c r="AO201" s="15">
        <f>AL201+(AM201*48)+(AN201*48)</f>
        <v>10850.9570568</v>
      </c>
      <c r="AP201" s="227"/>
      <c r="AQ201" s="14"/>
      <c r="AR201" s="22"/>
      <c r="AS201" s="15">
        <f>AP201+(AQ201*48)+(AR201*48)</f>
        <v>0</v>
      </c>
      <c r="AT201" s="14" t="s">
        <v>313</v>
      </c>
      <c r="AU201" s="14" t="s">
        <v>313</v>
      </c>
      <c r="AV201" s="14" t="s">
        <v>313</v>
      </c>
      <c r="AW201" s="15" t="e">
        <f>AT201+(AU201*48)+(AV201*48)</f>
        <v>#VALUE!</v>
      </c>
      <c r="AX201" s="241">
        <v>0</v>
      </c>
      <c r="AY201" s="14">
        <v>467.51</v>
      </c>
      <c r="AZ201" s="14">
        <v>32.49</v>
      </c>
      <c r="BA201" s="15">
        <f>AX201+(AY201*48)+(AZ201*48)</f>
        <v>24000</v>
      </c>
      <c r="BB201" s="241">
        <v>0</v>
      </c>
      <c r="BC201" s="14">
        <v>210</v>
      </c>
      <c r="BD201" s="14">
        <f t="shared" ref="BD201:BD203" si="147">(BC201*0.0695)+(SUM((BC201+(BC201*0.0695))*0.00653))</f>
        <v>16.061605350000001</v>
      </c>
      <c r="BE201" s="15">
        <f>BB201+(BC201*48)+(BD201*48)</f>
        <v>10850.9570568</v>
      </c>
      <c r="BF201" s="16"/>
      <c r="BG201" s="17"/>
      <c r="BH201" s="17"/>
      <c r="BI201" s="15">
        <f>BF201+(BG201*48)+(BH201*48)</f>
        <v>0</v>
      </c>
      <c r="BJ201" s="241" t="s">
        <v>313</v>
      </c>
      <c r="BK201" s="14" t="s">
        <v>313</v>
      </c>
      <c r="BL201" s="14" t="s">
        <v>313</v>
      </c>
      <c r="BM201" s="15" t="e">
        <f>BJ201+(BK201*48)+(BL201*48)</f>
        <v>#VALUE!</v>
      </c>
      <c r="BN201" s="241">
        <v>0</v>
      </c>
      <c r="BO201" s="14">
        <v>467.51</v>
      </c>
      <c r="BP201" s="14">
        <v>32.49</v>
      </c>
      <c r="BQ201" s="15">
        <f>BN201+(BO201*48)+(BP201*48)</f>
        <v>24000</v>
      </c>
      <c r="BR201" s="241">
        <v>0</v>
      </c>
      <c r="BS201" s="14">
        <v>210</v>
      </c>
      <c r="BT201" s="14">
        <f t="shared" ref="BT201:BT203" si="148">(BS201*0.0695)+(SUM((BS201+(BS201*0.0695))*0.00653))</f>
        <v>16.061605350000001</v>
      </c>
      <c r="BU201" s="15">
        <f>BR201+(BS201*48)+(BT201*48)</f>
        <v>10850.9570568</v>
      </c>
      <c r="BV201" s="166">
        <v>7968.25</v>
      </c>
      <c r="BW201" s="166">
        <v>300</v>
      </c>
      <c r="BX201" s="167">
        <f t="shared" si="145"/>
        <v>46.79</v>
      </c>
      <c r="BY201" s="15">
        <f>BV201+(BW201*48)+(BX201*48)</f>
        <v>24614.17</v>
      </c>
      <c r="BZ201" s="102" t="s">
        <v>313</v>
      </c>
      <c r="CA201" s="14" t="s">
        <v>313</v>
      </c>
      <c r="CB201" s="14" t="s">
        <v>313</v>
      </c>
      <c r="CC201" s="15" t="e">
        <f>BZ201+(CA201*48)+(CB201*48)</f>
        <v>#VALUE!</v>
      </c>
      <c r="CD201" s="241">
        <v>0</v>
      </c>
      <c r="CE201" s="14">
        <v>467.51</v>
      </c>
      <c r="CF201" s="14">
        <v>32.49</v>
      </c>
      <c r="CG201" s="15">
        <f>CD201+(CE201*48)+(CF201*48)</f>
        <v>24000</v>
      </c>
      <c r="CH201" s="241">
        <v>0</v>
      </c>
      <c r="CI201" s="14">
        <v>210</v>
      </c>
      <c r="CJ201" s="14">
        <f t="shared" ref="CJ201:CJ203" si="149">(CI201*0.0695)+(SUM((CI201+(CI201*0.0695))*0.00653))</f>
        <v>16.061605350000001</v>
      </c>
      <c r="CK201" s="15">
        <f>CH201+(CI201*48)+(CJ201*48)</f>
        <v>10850.9570568</v>
      </c>
      <c r="CL201" s="16"/>
      <c r="CM201" s="17"/>
      <c r="CN201" s="17"/>
      <c r="CO201" s="15">
        <f>CL201+(CM201*48)+(CN201*48)</f>
        <v>0</v>
      </c>
      <c r="CP201" s="16"/>
      <c r="CQ201" s="17"/>
      <c r="CR201" s="18"/>
      <c r="CS201" s="15">
        <f>CP201+(CQ201*48)+(CR201*48)</f>
        <v>0</v>
      </c>
      <c r="CT201" s="16"/>
      <c r="CU201" s="166">
        <v>350</v>
      </c>
      <c r="CV201" s="167">
        <v>0</v>
      </c>
      <c r="CW201" s="21">
        <f>CT201+(CU201*48)+(CV201*48)</f>
        <v>16800</v>
      </c>
      <c r="CX201" s="405" t="s">
        <v>313</v>
      </c>
      <c r="CY201" s="391" t="s">
        <v>313</v>
      </c>
      <c r="CZ201" s="391" t="s">
        <v>313</v>
      </c>
      <c r="DA201" s="392" t="e">
        <f>CX201+(CY201*48)+(CZ201*48)</f>
        <v>#VALUE!</v>
      </c>
      <c r="DB201" s="16"/>
      <c r="DC201" s="17"/>
      <c r="DD201" s="18"/>
      <c r="DE201" s="15">
        <f>DB201+(DC201*48)+(DD201*48)</f>
        <v>0</v>
      </c>
      <c r="DF201" s="241">
        <v>0</v>
      </c>
      <c r="DG201" s="14">
        <v>467.51</v>
      </c>
      <c r="DH201" s="14">
        <v>32.49</v>
      </c>
      <c r="DI201" s="15">
        <f>DF201+(DG201*48)+(DH201*48)</f>
        <v>24000</v>
      </c>
      <c r="DJ201" s="241">
        <v>0</v>
      </c>
      <c r="DK201" s="14">
        <v>210</v>
      </c>
      <c r="DL201" s="14">
        <f t="shared" ref="DL201:DL203" si="150">(DK201*0.0695)+(SUM((DK201+(DK201*0.0695))*0.00653))</f>
        <v>16.061605350000001</v>
      </c>
      <c r="DM201" s="15">
        <f>DJ201+(DK201*48)+(DL201*48)</f>
        <v>10850.9570568</v>
      </c>
      <c r="DN201" s="19"/>
      <c r="DO201" s="20"/>
      <c r="DP201" s="20"/>
      <c r="DQ201" s="15">
        <f>DN201+(DO201*48)+(DP201*48)</f>
        <v>0</v>
      </c>
      <c r="DR201" s="102" t="s">
        <v>313</v>
      </c>
      <c r="DS201" s="14" t="s">
        <v>313</v>
      </c>
      <c r="DT201" s="14" t="s">
        <v>313</v>
      </c>
      <c r="DU201" s="15" t="e">
        <f>DR201+(DS201*48)+(DT201*48)</f>
        <v>#VALUE!</v>
      </c>
      <c r="DV201" s="241">
        <v>0</v>
      </c>
      <c r="DW201" s="14">
        <v>467.51</v>
      </c>
      <c r="DX201" s="14">
        <v>32.49</v>
      </c>
      <c r="DY201" s="15">
        <f>DV201+(DW201*48)+(DX201*48)</f>
        <v>24000</v>
      </c>
      <c r="DZ201" s="245" t="s">
        <v>313</v>
      </c>
      <c r="EA201" s="245" t="s">
        <v>313</v>
      </c>
      <c r="EB201" s="245" t="s">
        <v>313</v>
      </c>
      <c r="EC201" s="15" t="e">
        <f>DZ201+(EA201*48)+(EB201*48)</f>
        <v>#VALUE!</v>
      </c>
      <c r="ED201" s="100"/>
      <c r="EE201" s="18"/>
      <c r="EF201" s="18"/>
      <c r="EG201" s="15">
        <f>ED201+(EE201*48)+(EF201*48)</f>
        <v>0</v>
      </c>
    </row>
    <row r="202" spans="1:137" ht="14.4" customHeight="1" x14ac:dyDescent="0.3">
      <c r="A202" s="475"/>
      <c r="B202" s="434"/>
      <c r="C202" s="478"/>
      <c r="D202" s="108" t="s">
        <v>199</v>
      </c>
      <c r="E202" s="285" t="s">
        <v>5</v>
      </c>
      <c r="F202" s="439"/>
      <c r="G202" s="441"/>
      <c r="H202" s="439"/>
      <c r="I202" s="441"/>
      <c r="J202" s="439"/>
      <c r="K202" s="441"/>
      <c r="L202" s="439"/>
      <c r="M202" s="441"/>
      <c r="N202" s="439"/>
      <c r="O202" s="441"/>
      <c r="P202" s="439"/>
      <c r="Q202" s="441"/>
      <c r="R202" s="439"/>
      <c r="S202" s="441"/>
      <c r="T202" s="439"/>
      <c r="U202" s="441"/>
      <c r="V202" s="102"/>
      <c r="W202" s="14"/>
      <c r="X202" s="14"/>
      <c r="Y202" s="15">
        <f>V202+(W202*48)+(X202*48)</f>
        <v>0</v>
      </c>
      <c r="Z202" s="102" t="s">
        <v>313</v>
      </c>
      <c r="AA202" s="14" t="s">
        <v>313</v>
      </c>
      <c r="AB202" s="14" t="s">
        <v>313</v>
      </c>
      <c r="AC202" s="15" t="e">
        <f>Z202+(AA202*48)+(AB202*48)</f>
        <v>#VALUE!</v>
      </c>
      <c r="AD202" s="102"/>
      <c r="AE202" s="14"/>
      <c r="AF202" s="14"/>
      <c r="AG202" s="15">
        <f>AD202+(AE202*48)+(AF202*48)</f>
        <v>0</v>
      </c>
      <c r="AH202" s="241">
        <v>0</v>
      </c>
      <c r="AI202" s="14">
        <v>533.89</v>
      </c>
      <c r="AJ202" s="14">
        <v>37.11</v>
      </c>
      <c r="AK202" s="15">
        <f>AH202+(AI202*48)+(AJ202*48)</f>
        <v>27408</v>
      </c>
      <c r="AL202" s="241">
        <v>0</v>
      </c>
      <c r="AM202" s="14">
        <v>260</v>
      </c>
      <c r="AN202" s="14">
        <f t="shared" si="146"/>
        <v>19.885797100000001</v>
      </c>
      <c r="AO202" s="15">
        <f>AL202+(AM202*48)+(AN202*48)</f>
        <v>13434.5182608</v>
      </c>
      <c r="AP202" s="227"/>
      <c r="AQ202" s="14"/>
      <c r="AR202" s="22"/>
      <c r="AS202" s="15">
        <f>AP202+(AQ202*48)+(AR202*48)</f>
        <v>0</v>
      </c>
      <c r="AT202" s="14" t="s">
        <v>313</v>
      </c>
      <c r="AU202" s="14" t="s">
        <v>313</v>
      </c>
      <c r="AV202" s="14" t="s">
        <v>313</v>
      </c>
      <c r="AW202" s="15" t="e">
        <f>AT202+(AU202*48)+(AV202*48)</f>
        <v>#VALUE!</v>
      </c>
      <c r="AX202" s="241">
        <v>0</v>
      </c>
      <c r="AY202" s="14">
        <v>533.89</v>
      </c>
      <c r="AZ202" s="14">
        <v>37.11</v>
      </c>
      <c r="BA202" s="15">
        <f>AX202+(AY202*48)+(AZ202*48)</f>
        <v>27408</v>
      </c>
      <c r="BB202" s="241">
        <v>0</v>
      </c>
      <c r="BC202" s="14">
        <v>260</v>
      </c>
      <c r="BD202" s="14">
        <f t="shared" si="147"/>
        <v>19.885797100000001</v>
      </c>
      <c r="BE202" s="15">
        <f>BB202+(BC202*48)+(BD202*48)</f>
        <v>13434.5182608</v>
      </c>
      <c r="BF202" s="16"/>
      <c r="BG202" s="17"/>
      <c r="BH202" s="17"/>
      <c r="BI202" s="15">
        <f>BF202+(BG202*48)+(BH202*48)</f>
        <v>0</v>
      </c>
      <c r="BJ202" s="241" t="s">
        <v>313</v>
      </c>
      <c r="BK202" s="14" t="s">
        <v>313</v>
      </c>
      <c r="BL202" s="14" t="s">
        <v>313</v>
      </c>
      <c r="BM202" s="15" t="e">
        <f>BJ202+(BK202*48)+(BL202*48)</f>
        <v>#VALUE!</v>
      </c>
      <c r="BN202" s="241">
        <v>0</v>
      </c>
      <c r="BO202" s="14">
        <v>533.89</v>
      </c>
      <c r="BP202" s="14">
        <v>37.11</v>
      </c>
      <c r="BQ202" s="15">
        <f>BN202+(BO202*48)+(BP202*48)</f>
        <v>27408</v>
      </c>
      <c r="BR202" s="241">
        <v>0</v>
      </c>
      <c r="BS202" s="14">
        <v>260</v>
      </c>
      <c r="BT202" s="14">
        <f t="shared" si="148"/>
        <v>19.885797100000001</v>
      </c>
      <c r="BU202" s="15">
        <f>BR202+(BS202*48)+(BT202*48)</f>
        <v>13434.5182608</v>
      </c>
      <c r="BV202" s="166">
        <v>7968.25</v>
      </c>
      <c r="BW202" s="166">
        <v>320</v>
      </c>
      <c r="BX202" s="167">
        <f t="shared" si="145"/>
        <v>49.379999999999995</v>
      </c>
      <c r="BY202" s="15">
        <f>BV202+(BW202*48)+(BX202*48)</f>
        <v>25698.489999999998</v>
      </c>
      <c r="BZ202" s="102" t="s">
        <v>313</v>
      </c>
      <c r="CA202" s="14" t="s">
        <v>313</v>
      </c>
      <c r="CB202" s="14" t="s">
        <v>313</v>
      </c>
      <c r="CC202" s="15" t="e">
        <f>BZ202+(CA202*48)+(CB202*48)</f>
        <v>#VALUE!</v>
      </c>
      <c r="CD202" s="241">
        <v>0</v>
      </c>
      <c r="CE202" s="14">
        <v>533.89</v>
      </c>
      <c r="CF202" s="14">
        <v>37.11</v>
      </c>
      <c r="CG202" s="15">
        <f>CD202+(CE202*48)+(CF202*48)</f>
        <v>27408</v>
      </c>
      <c r="CH202" s="241">
        <v>0</v>
      </c>
      <c r="CI202" s="14">
        <v>260</v>
      </c>
      <c r="CJ202" s="14">
        <f t="shared" si="149"/>
        <v>19.885797100000001</v>
      </c>
      <c r="CK202" s="15">
        <f>CH202+(CI202*48)+(CJ202*48)</f>
        <v>13434.5182608</v>
      </c>
      <c r="CL202" s="16"/>
      <c r="CM202" s="17"/>
      <c r="CN202" s="17"/>
      <c r="CO202" s="15">
        <f>CL202+(CM202*48)+(CN202*48)</f>
        <v>0</v>
      </c>
      <c r="CP202" s="16"/>
      <c r="CQ202" s="17"/>
      <c r="CR202" s="18"/>
      <c r="CS202" s="15">
        <f>CP202+(CQ202*48)+(CR202*48)</f>
        <v>0</v>
      </c>
      <c r="CT202" s="16"/>
      <c r="CU202" s="166">
        <v>400</v>
      </c>
      <c r="CV202" s="167">
        <v>0</v>
      </c>
      <c r="CW202" s="21">
        <f>CT202+(CU202*48)+(CV202*48)</f>
        <v>19200</v>
      </c>
      <c r="CX202" s="405" t="s">
        <v>313</v>
      </c>
      <c r="CY202" s="391" t="s">
        <v>313</v>
      </c>
      <c r="CZ202" s="391" t="s">
        <v>313</v>
      </c>
      <c r="DA202" s="392" t="e">
        <f>CX202+(CY202*48)+(CZ202*48)</f>
        <v>#VALUE!</v>
      </c>
      <c r="DB202" s="16"/>
      <c r="DC202" s="17"/>
      <c r="DD202" s="18"/>
      <c r="DE202" s="15">
        <f>DB202+(DC202*48)+(DD202*48)</f>
        <v>0</v>
      </c>
      <c r="DF202" s="241">
        <v>0</v>
      </c>
      <c r="DG202" s="14">
        <v>533.89</v>
      </c>
      <c r="DH202" s="14">
        <v>37.11</v>
      </c>
      <c r="DI202" s="15">
        <f>DF202+(DG202*48)+(DH202*48)</f>
        <v>27408</v>
      </c>
      <c r="DJ202" s="241">
        <v>0</v>
      </c>
      <c r="DK202" s="14">
        <v>260</v>
      </c>
      <c r="DL202" s="14">
        <f t="shared" si="150"/>
        <v>19.885797100000001</v>
      </c>
      <c r="DM202" s="15">
        <f>DJ202+(DK202*48)+(DL202*48)</f>
        <v>13434.5182608</v>
      </c>
      <c r="DN202" s="19"/>
      <c r="DO202" s="20"/>
      <c r="DP202" s="20"/>
      <c r="DQ202" s="15">
        <f>DN202+(DO202*48)+(DP202*48)</f>
        <v>0</v>
      </c>
      <c r="DR202" s="102" t="s">
        <v>313</v>
      </c>
      <c r="DS202" s="14" t="s">
        <v>313</v>
      </c>
      <c r="DT202" s="14" t="s">
        <v>313</v>
      </c>
      <c r="DU202" s="15" t="e">
        <f>DR202+(DS202*48)+(DT202*48)</f>
        <v>#VALUE!</v>
      </c>
      <c r="DV202" s="241">
        <v>0</v>
      </c>
      <c r="DW202" s="14">
        <v>533.89</v>
      </c>
      <c r="DX202" s="14">
        <v>37.11</v>
      </c>
      <c r="DY202" s="15">
        <f>DV202+(DW202*48)+(DX202*48)</f>
        <v>27408</v>
      </c>
      <c r="DZ202" s="245" t="s">
        <v>313</v>
      </c>
      <c r="EA202" s="245" t="s">
        <v>313</v>
      </c>
      <c r="EB202" s="245" t="s">
        <v>313</v>
      </c>
      <c r="EC202" s="15" t="e">
        <f>DZ202+(EA202*48)+(EB202*48)</f>
        <v>#VALUE!</v>
      </c>
      <c r="ED202" s="100"/>
      <c r="EE202" s="18"/>
      <c r="EF202" s="18"/>
      <c r="EG202" s="15">
        <f>ED202+(EE202*48)+(EF202*48)</f>
        <v>0</v>
      </c>
    </row>
    <row r="203" spans="1:137" ht="14.4" customHeight="1" x14ac:dyDescent="0.3">
      <c r="A203" s="475"/>
      <c r="B203" s="434"/>
      <c r="C203" s="478"/>
      <c r="D203" s="108" t="s">
        <v>200</v>
      </c>
      <c r="E203" s="285" t="s">
        <v>6</v>
      </c>
      <c r="F203" s="439"/>
      <c r="G203" s="441"/>
      <c r="H203" s="439"/>
      <c r="I203" s="441"/>
      <c r="J203" s="439"/>
      <c r="K203" s="441"/>
      <c r="L203" s="439"/>
      <c r="M203" s="441"/>
      <c r="N203" s="439"/>
      <c r="O203" s="441"/>
      <c r="P203" s="439"/>
      <c r="Q203" s="441"/>
      <c r="R203" s="439"/>
      <c r="S203" s="441"/>
      <c r="T203" s="439"/>
      <c r="U203" s="441"/>
      <c r="V203" s="102"/>
      <c r="W203" s="14"/>
      <c r="X203" s="14"/>
      <c r="Y203" s="15">
        <f>V203+(W203*48)+(X203*48)</f>
        <v>0</v>
      </c>
      <c r="Z203" s="102" t="s">
        <v>313</v>
      </c>
      <c r="AA203" s="14" t="s">
        <v>313</v>
      </c>
      <c r="AB203" s="14" t="s">
        <v>313</v>
      </c>
      <c r="AC203" s="15" t="e">
        <f>Z203+(AA203*48)+(AB203*48)</f>
        <v>#VALUE!</v>
      </c>
      <c r="AD203" s="102"/>
      <c r="AE203" s="14"/>
      <c r="AF203" s="14"/>
      <c r="AG203" s="15">
        <f>AD203+(AE203*48)+(AF203*48)</f>
        <v>0</v>
      </c>
      <c r="AH203" s="241">
        <v>0</v>
      </c>
      <c r="AI203" s="14">
        <v>601.22</v>
      </c>
      <c r="AJ203" s="14">
        <v>41.78</v>
      </c>
      <c r="AK203" s="15">
        <f>AH203+(AI203*48)+(AJ203*48)</f>
        <v>30864</v>
      </c>
      <c r="AL203" s="241">
        <v>0</v>
      </c>
      <c r="AM203" s="14">
        <v>315</v>
      </c>
      <c r="AN203" s="14">
        <f t="shared" si="146"/>
        <v>24.092408025000001</v>
      </c>
      <c r="AO203" s="15">
        <f>AL203+(AM203*48)+(AN203*48)</f>
        <v>16276.435585200001</v>
      </c>
      <c r="AP203" s="227"/>
      <c r="AQ203" s="14"/>
      <c r="AR203" s="22"/>
      <c r="AS203" s="15">
        <f>AP203+(AQ203*48)+(AR203*48)</f>
        <v>0</v>
      </c>
      <c r="AT203" s="14" t="s">
        <v>313</v>
      </c>
      <c r="AU203" s="14" t="s">
        <v>313</v>
      </c>
      <c r="AV203" s="14" t="s">
        <v>313</v>
      </c>
      <c r="AW203" s="15" t="e">
        <f>AT203+(AU203*48)+(AV203*48)</f>
        <v>#VALUE!</v>
      </c>
      <c r="AX203" s="241">
        <v>0</v>
      </c>
      <c r="AY203" s="14">
        <v>601.22</v>
      </c>
      <c r="AZ203" s="14">
        <v>41.78</v>
      </c>
      <c r="BA203" s="15">
        <f>AX203+(AY203*48)+(AZ203*48)</f>
        <v>30864</v>
      </c>
      <c r="BB203" s="241">
        <v>0</v>
      </c>
      <c r="BC203" s="14">
        <v>315</v>
      </c>
      <c r="BD203" s="14">
        <f t="shared" si="147"/>
        <v>24.092408025000001</v>
      </c>
      <c r="BE203" s="15">
        <f>BB203+(BC203*48)+(BD203*48)</f>
        <v>16276.435585200001</v>
      </c>
      <c r="BF203" s="16"/>
      <c r="BG203" s="17"/>
      <c r="BH203" s="17"/>
      <c r="BI203" s="15">
        <f>BF203+(BG203*48)+(BH203*48)</f>
        <v>0</v>
      </c>
      <c r="BJ203" s="241" t="s">
        <v>313</v>
      </c>
      <c r="BK203" s="14" t="s">
        <v>313</v>
      </c>
      <c r="BL203" s="14" t="s">
        <v>313</v>
      </c>
      <c r="BM203" s="15" t="e">
        <f>BJ203+(BK203*48)+(BL203*48)</f>
        <v>#VALUE!</v>
      </c>
      <c r="BN203" s="241">
        <v>0</v>
      </c>
      <c r="BO203" s="14">
        <v>601.22</v>
      </c>
      <c r="BP203" s="14">
        <v>41.78</v>
      </c>
      <c r="BQ203" s="15">
        <f>BN203+(BO203*48)+(BP203*48)</f>
        <v>30864</v>
      </c>
      <c r="BR203" s="241">
        <v>0</v>
      </c>
      <c r="BS203" s="14">
        <v>315</v>
      </c>
      <c r="BT203" s="14">
        <f t="shared" si="148"/>
        <v>24.092408025000001</v>
      </c>
      <c r="BU203" s="15">
        <f>BR203+(BS203*48)+(BT203*48)</f>
        <v>16276.435585200001</v>
      </c>
      <c r="BV203" s="166">
        <v>7968.25</v>
      </c>
      <c r="BW203" s="166">
        <v>340</v>
      </c>
      <c r="BX203" s="167">
        <f t="shared" si="145"/>
        <v>51.97</v>
      </c>
      <c r="BY203" s="15">
        <f>BV203+(BW203*48)+(BX203*48)</f>
        <v>26782.81</v>
      </c>
      <c r="BZ203" s="102" t="s">
        <v>313</v>
      </c>
      <c r="CA203" s="14" t="s">
        <v>313</v>
      </c>
      <c r="CB203" s="14" t="s">
        <v>313</v>
      </c>
      <c r="CC203" s="15" t="e">
        <f>BZ203+(CA203*48)+(CB203*48)</f>
        <v>#VALUE!</v>
      </c>
      <c r="CD203" s="241">
        <v>0</v>
      </c>
      <c r="CE203" s="14">
        <v>601.22</v>
      </c>
      <c r="CF203" s="14">
        <v>41.78</v>
      </c>
      <c r="CG203" s="15">
        <f>CD203+(CE203*48)+(CF203*48)</f>
        <v>30864</v>
      </c>
      <c r="CH203" s="241">
        <v>0</v>
      </c>
      <c r="CI203" s="14">
        <v>315</v>
      </c>
      <c r="CJ203" s="14">
        <f t="shared" si="149"/>
        <v>24.092408025000001</v>
      </c>
      <c r="CK203" s="15">
        <f>CH203+(CI203*48)+(CJ203*48)</f>
        <v>16276.435585200001</v>
      </c>
      <c r="CL203" s="16"/>
      <c r="CM203" s="17"/>
      <c r="CN203" s="17"/>
      <c r="CO203" s="15">
        <f>CL203+(CM203*48)+(CN203*48)</f>
        <v>0</v>
      </c>
      <c r="CP203" s="16"/>
      <c r="CQ203" s="17"/>
      <c r="CR203" s="18"/>
      <c r="CS203" s="15">
        <f>CP203+(CQ203*48)+(CR203*48)</f>
        <v>0</v>
      </c>
      <c r="CT203" s="16"/>
      <c r="CU203" s="166">
        <v>450</v>
      </c>
      <c r="CV203" s="167">
        <v>0</v>
      </c>
      <c r="CW203" s="21">
        <f>CT203+(CU203*48)+(CV203*48)</f>
        <v>21600</v>
      </c>
      <c r="CX203" s="405" t="s">
        <v>313</v>
      </c>
      <c r="CY203" s="391" t="s">
        <v>313</v>
      </c>
      <c r="CZ203" s="391" t="s">
        <v>313</v>
      </c>
      <c r="DA203" s="392" t="e">
        <f>CX203+(CY203*48)+(CZ203*48)</f>
        <v>#VALUE!</v>
      </c>
      <c r="DB203" s="16"/>
      <c r="DC203" s="17"/>
      <c r="DD203" s="18"/>
      <c r="DE203" s="15">
        <f>DB203+(DC203*48)+(DD203*48)</f>
        <v>0</v>
      </c>
      <c r="DF203" s="241">
        <v>0</v>
      </c>
      <c r="DG203" s="14">
        <v>601.22</v>
      </c>
      <c r="DH203" s="14">
        <v>41.78</v>
      </c>
      <c r="DI203" s="15">
        <f>DF203+(DG203*48)+(DH203*48)</f>
        <v>30864</v>
      </c>
      <c r="DJ203" s="241">
        <v>0</v>
      </c>
      <c r="DK203" s="14">
        <v>315</v>
      </c>
      <c r="DL203" s="14">
        <f t="shared" si="150"/>
        <v>24.092408025000001</v>
      </c>
      <c r="DM203" s="15">
        <f>DJ203+(DK203*48)+(DL203*48)</f>
        <v>16276.435585200001</v>
      </c>
      <c r="DN203" s="19"/>
      <c r="DO203" s="20"/>
      <c r="DP203" s="20"/>
      <c r="DQ203" s="15">
        <f>DN203+(DO203*48)+(DP203*48)</f>
        <v>0</v>
      </c>
      <c r="DR203" s="102" t="s">
        <v>313</v>
      </c>
      <c r="DS203" s="14" t="s">
        <v>313</v>
      </c>
      <c r="DT203" s="14" t="s">
        <v>313</v>
      </c>
      <c r="DU203" s="15" t="e">
        <f>DR203+(DS203*48)+(DT203*48)</f>
        <v>#VALUE!</v>
      </c>
      <c r="DV203" s="241">
        <v>0</v>
      </c>
      <c r="DW203" s="14">
        <v>601.22</v>
      </c>
      <c r="DX203" s="14">
        <v>41.78</v>
      </c>
      <c r="DY203" s="15">
        <f>DV203+(DW203*48)+(DX203*48)</f>
        <v>30864</v>
      </c>
      <c r="DZ203" s="245" t="s">
        <v>313</v>
      </c>
      <c r="EA203" s="245" t="s">
        <v>313</v>
      </c>
      <c r="EB203" s="245" t="s">
        <v>313</v>
      </c>
      <c r="EC203" s="15" t="e">
        <f>DZ203+(EA203*48)+(EB203*48)</f>
        <v>#VALUE!</v>
      </c>
      <c r="ED203" s="100"/>
      <c r="EE203" s="18"/>
      <c r="EF203" s="18"/>
      <c r="EG203" s="15">
        <f>ED203+(EE203*48)+(EF203*48)</f>
        <v>0</v>
      </c>
    </row>
    <row r="204" spans="1:137" ht="15" customHeight="1" thickBot="1" x14ac:dyDescent="0.35">
      <c r="A204" s="475"/>
      <c r="B204" s="431" t="s">
        <v>319</v>
      </c>
      <c r="C204" s="478"/>
      <c r="D204" s="195" t="s">
        <v>190</v>
      </c>
      <c r="E204" s="285" t="s">
        <v>7</v>
      </c>
      <c r="F204" s="439"/>
      <c r="G204" s="441"/>
      <c r="H204" s="439"/>
      <c r="I204" s="441"/>
      <c r="J204" s="439"/>
      <c r="K204" s="441"/>
      <c r="L204" s="439"/>
      <c r="M204" s="441"/>
      <c r="N204" s="439"/>
      <c r="O204" s="441"/>
      <c r="P204" s="439"/>
      <c r="Q204" s="441"/>
      <c r="R204" s="439"/>
      <c r="S204" s="441"/>
      <c r="T204" s="439"/>
      <c r="U204" s="441"/>
      <c r="V204" s="103"/>
      <c r="W204" s="25"/>
      <c r="X204" s="25"/>
      <c r="Y204" s="98">
        <f>V204+(W204*48)+(X204*48)</f>
        <v>0</v>
      </c>
      <c r="Z204" s="242" t="s">
        <v>313</v>
      </c>
      <c r="AA204" s="42" t="s">
        <v>313</v>
      </c>
      <c r="AB204" s="42" t="s">
        <v>313</v>
      </c>
      <c r="AC204" s="98" t="e">
        <f>Z204+(AA204*48)+(AB204*48)</f>
        <v>#VALUE!</v>
      </c>
      <c r="AD204" s="103"/>
      <c r="AE204" s="25"/>
      <c r="AF204" s="25"/>
      <c r="AG204" s="98">
        <f>AD204+(AE204*48)+(AF204*48)</f>
        <v>0</v>
      </c>
      <c r="AH204" s="242">
        <v>0</v>
      </c>
      <c r="AI204" s="42">
        <v>667.6</v>
      </c>
      <c r="AJ204" s="42">
        <v>46.4</v>
      </c>
      <c r="AK204" s="98">
        <f>AH204+(AI204*48)+(AJ204*48)</f>
        <v>34272</v>
      </c>
      <c r="AL204" s="246">
        <v>0</v>
      </c>
      <c r="AM204" s="247">
        <v>340</v>
      </c>
      <c r="AN204" s="14">
        <f>(AM204*0.0695)+(SUM((AM204+(AM204*0.0695))*0.00653))</f>
        <v>26.004503900000003</v>
      </c>
      <c r="AO204" s="98">
        <f>AL204+(AM204*48)+(AN204*48)</f>
        <v>17568.2161872</v>
      </c>
      <c r="AP204" s="228"/>
      <c r="AQ204" s="25"/>
      <c r="AR204" s="104"/>
      <c r="AS204" s="98">
        <f>AP204+(AQ204*48)+(AR204*48)</f>
        <v>0</v>
      </c>
      <c r="AT204" s="42" t="s">
        <v>313</v>
      </c>
      <c r="AU204" s="42" t="s">
        <v>313</v>
      </c>
      <c r="AV204" s="42" t="s">
        <v>313</v>
      </c>
      <c r="AW204" s="98" t="e">
        <f>AT204+(AU204*48)+(AV204*48)</f>
        <v>#VALUE!</v>
      </c>
      <c r="AX204" s="242">
        <v>0</v>
      </c>
      <c r="AY204" s="42">
        <v>667.6</v>
      </c>
      <c r="AZ204" s="42">
        <v>46.4</v>
      </c>
      <c r="BA204" s="98">
        <f>AX204+(AY204*48)+(AZ204*48)</f>
        <v>34272</v>
      </c>
      <c r="BB204" s="248">
        <v>0</v>
      </c>
      <c r="BC204" s="247">
        <v>340</v>
      </c>
      <c r="BD204" s="14">
        <f>(BC204*0.0695)+(SUM((BC204+(BC204*0.0695))*0.00653))</f>
        <v>26.004503900000003</v>
      </c>
      <c r="BE204" s="98">
        <f>BB204+(BC204*48)+(BD204*48)</f>
        <v>17568.2161872</v>
      </c>
      <c r="BF204" s="100"/>
      <c r="BG204" s="18"/>
      <c r="BH204" s="18"/>
      <c r="BI204" s="98">
        <f>BF204+(BG204*48)+(BH204*48)</f>
        <v>0</v>
      </c>
      <c r="BJ204" s="241" t="s">
        <v>313</v>
      </c>
      <c r="BK204" s="14" t="s">
        <v>313</v>
      </c>
      <c r="BL204" s="14" t="s">
        <v>313</v>
      </c>
      <c r="BM204" s="98" t="e">
        <f>BJ204+(BK204*48)+(BL204*48)</f>
        <v>#VALUE!</v>
      </c>
      <c r="BN204" s="242">
        <v>0</v>
      </c>
      <c r="BO204" s="42">
        <v>667.6</v>
      </c>
      <c r="BP204" s="42">
        <v>46.4</v>
      </c>
      <c r="BQ204" s="98">
        <f>BN204+(BO204*48)+(BP204*48)</f>
        <v>34272</v>
      </c>
      <c r="BR204" s="248">
        <v>0</v>
      </c>
      <c r="BS204" s="247">
        <v>340</v>
      </c>
      <c r="BT204" s="14">
        <f>(BS204*0.0695)+(SUM((BS204+(BS204*0.0695))*0.00653))</f>
        <v>26.004503900000003</v>
      </c>
      <c r="BU204" s="98">
        <f>BR204+(BS204*48)+(BT204*48)</f>
        <v>17568.2161872</v>
      </c>
      <c r="BV204" s="166">
        <v>7968.25</v>
      </c>
      <c r="BW204" s="254">
        <v>360</v>
      </c>
      <c r="BX204" s="167">
        <f t="shared" si="145"/>
        <v>54.56</v>
      </c>
      <c r="BY204" s="98">
        <f>BV204+(BW204*48)+(BX204*48)</f>
        <v>27867.13</v>
      </c>
      <c r="BZ204" s="242" t="s">
        <v>313</v>
      </c>
      <c r="CA204" s="42" t="s">
        <v>313</v>
      </c>
      <c r="CB204" s="42" t="s">
        <v>313</v>
      </c>
      <c r="CC204" s="98" t="e">
        <f>BZ204+(CA204*48)+(CB204*48)</f>
        <v>#VALUE!</v>
      </c>
      <c r="CD204" s="242">
        <v>0</v>
      </c>
      <c r="CE204" s="42">
        <v>667.6</v>
      </c>
      <c r="CF204" s="42">
        <v>46.4</v>
      </c>
      <c r="CG204" s="98">
        <f>CD204+(CE204*48)+(CF204*48)</f>
        <v>34272</v>
      </c>
      <c r="CH204" s="248">
        <v>0</v>
      </c>
      <c r="CI204" s="247">
        <v>340</v>
      </c>
      <c r="CJ204" s="14">
        <f>(CI204*0.0695)+(SUM((CI204+(CI204*0.0695))*0.00653))</f>
        <v>26.004503900000003</v>
      </c>
      <c r="CK204" s="98">
        <f>CH204+(CI204*48)+(CJ204*48)</f>
        <v>17568.2161872</v>
      </c>
      <c r="CL204" s="100"/>
      <c r="CM204" s="18"/>
      <c r="CN204" s="18"/>
      <c r="CO204" s="98">
        <f>CL204+(CM204*48)+(CN204*48)</f>
        <v>0</v>
      </c>
      <c r="CP204" s="100"/>
      <c r="CQ204" s="18"/>
      <c r="CR204" s="18"/>
      <c r="CS204" s="98">
        <f>CP204+(CQ204*48)+(CR204*48)</f>
        <v>0</v>
      </c>
      <c r="CT204" s="100"/>
      <c r="CU204" s="167">
        <v>500</v>
      </c>
      <c r="CV204" s="167">
        <v>0</v>
      </c>
      <c r="CW204" s="105">
        <f>CT204+(CU204*48)+(CV204*48)</f>
        <v>24000</v>
      </c>
      <c r="CX204" s="419" t="s">
        <v>313</v>
      </c>
      <c r="CY204" s="396" t="s">
        <v>313</v>
      </c>
      <c r="CZ204" s="396" t="s">
        <v>313</v>
      </c>
      <c r="DA204" s="403" t="e">
        <f>CX204+(CY204*48)+(CZ204*48)</f>
        <v>#VALUE!</v>
      </c>
      <c r="DB204" s="100"/>
      <c r="DC204" s="18"/>
      <c r="DD204" s="18"/>
      <c r="DE204" s="98">
        <f>DB204+(DC204*48)+(DD204*48)</f>
        <v>0</v>
      </c>
      <c r="DF204" s="242">
        <v>0</v>
      </c>
      <c r="DG204" s="42">
        <v>667.6</v>
      </c>
      <c r="DH204" s="42">
        <v>46.4</v>
      </c>
      <c r="DI204" s="98">
        <f>DF204+(DG204*48)+(DH204*48)</f>
        <v>34272</v>
      </c>
      <c r="DJ204" s="248">
        <v>0</v>
      </c>
      <c r="DK204" s="247">
        <v>340</v>
      </c>
      <c r="DL204" s="14">
        <f>(DK204*0.0695)+(SUM((DK204+(DK204*0.0695))*0.00653))</f>
        <v>26.004503900000003</v>
      </c>
      <c r="DM204" s="98">
        <f>DJ204+(DK204*48)+(DL204*48)</f>
        <v>17568.2161872</v>
      </c>
      <c r="DN204" s="19"/>
      <c r="DO204" s="20"/>
      <c r="DP204" s="20"/>
      <c r="DQ204" s="98">
        <f>DN204+(DO204*48)+(DP204*48)</f>
        <v>0</v>
      </c>
      <c r="DR204" s="242" t="s">
        <v>313</v>
      </c>
      <c r="DS204" s="42" t="s">
        <v>313</v>
      </c>
      <c r="DT204" s="42" t="s">
        <v>313</v>
      </c>
      <c r="DU204" s="98" t="e">
        <f>DR204+(DS204*48)+(DT204*48)</f>
        <v>#VALUE!</v>
      </c>
      <c r="DV204" s="242">
        <v>0</v>
      </c>
      <c r="DW204" s="42">
        <v>667.6</v>
      </c>
      <c r="DX204" s="42">
        <v>46.4</v>
      </c>
      <c r="DY204" s="98">
        <f>DV204+(DW204*48)+(DX204*48)</f>
        <v>34272</v>
      </c>
      <c r="DZ204" s="245" t="s">
        <v>313</v>
      </c>
      <c r="EA204" s="245" t="s">
        <v>313</v>
      </c>
      <c r="EB204" s="245" t="s">
        <v>313</v>
      </c>
      <c r="EC204" s="98" t="e">
        <f>DZ204+(EA204*48)+(EB204*48)</f>
        <v>#VALUE!</v>
      </c>
      <c r="ED204" s="100"/>
      <c r="EE204" s="18"/>
      <c r="EF204" s="18"/>
      <c r="EG204" s="98">
        <f>ED204+(EE204*48)+(EF204*48)</f>
        <v>0</v>
      </c>
    </row>
    <row r="205" spans="1:137" ht="15" customHeight="1" thickBot="1" x14ac:dyDescent="0.35">
      <c r="A205" s="476"/>
      <c r="B205" s="432"/>
      <c r="C205" s="479"/>
      <c r="D205" s="197"/>
      <c r="E205" s="198"/>
      <c r="F205" s="277"/>
      <c r="G205" s="278"/>
      <c r="H205" s="277"/>
      <c r="I205" s="278"/>
      <c r="J205" s="277"/>
      <c r="K205" s="278"/>
      <c r="L205" s="277"/>
      <c r="M205" s="278"/>
      <c r="N205" s="277"/>
      <c r="O205" s="278"/>
      <c r="P205" s="277"/>
      <c r="Q205" s="278"/>
      <c r="R205" s="277"/>
      <c r="S205" s="278"/>
      <c r="T205" s="277"/>
      <c r="U205" s="278"/>
      <c r="V205" s="80"/>
      <c r="W205" s="79"/>
      <c r="X205" s="79"/>
      <c r="Y205" s="101"/>
      <c r="Z205" s="80"/>
      <c r="AA205" s="79"/>
      <c r="AB205" s="79"/>
      <c r="AC205" s="253" t="s">
        <v>313</v>
      </c>
      <c r="AD205" s="80"/>
      <c r="AE205" s="79"/>
      <c r="AF205" s="79"/>
      <c r="AG205" s="101"/>
      <c r="AH205" s="80"/>
      <c r="AI205" s="79"/>
      <c r="AJ205" s="79"/>
      <c r="AK205" s="101">
        <f>SUM(AK200+AK201+AK202+AK203+AK204)</f>
        <v>137136</v>
      </c>
      <c r="AL205" s="80"/>
      <c r="AM205" s="79"/>
      <c r="AN205" s="79"/>
      <c r="AO205" s="314">
        <f>SUM(AO200+AO201+AO202+AO203+AO204)</f>
        <v>67172.591304000001</v>
      </c>
      <c r="AP205" s="80"/>
      <c r="AQ205" s="79"/>
      <c r="AR205" s="79"/>
      <c r="AS205" s="101"/>
      <c r="AT205" s="80"/>
      <c r="AU205" s="79"/>
      <c r="AV205" s="79"/>
      <c r="AW205" s="253" t="s">
        <v>313</v>
      </c>
      <c r="AX205" s="80"/>
      <c r="AY205" s="79"/>
      <c r="AZ205" s="79"/>
      <c r="BA205" s="101">
        <f>SUM(BA200+BA201+BA202+BA203+BA204)</f>
        <v>137136</v>
      </c>
      <c r="BB205" s="80"/>
      <c r="BC205" s="79"/>
      <c r="BD205" s="79"/>
      <c r="BE205" s="314">
        <f>SUM(BE200+BE201+BE202+BE203+BE204)</f>
        <v>67172.591304000001</v>
      </c>
      <c r="BF205" s="11"/>
      <c r="BG205" s="12"/>
      <c r="BH205" s="12"/>
      <c r="BI205" s="101"/>
      <c r="BJ205" s="11"/>
      <c r="BK205" s="12"/>
      <c r="BL205" s="12"/>
      <c r="BM205" s="253" t="s">
        <v>313</v>
      </c>
      <c r="BN205" s="11"/>
      <c r="BO205" s="12"/>
      <c r="BP205" s="12"/>
      <c r="BQ205" s="101">
        <f>SUM(BQ200+BQ201+BQ202+BQ203+BQ204)</f>
        <v>137136</v>
      </c>
      <c r="BR205" s="11"/>
      <c r="BS205" s="12"/>
      <c r="BT205" s="12"/>
      <c r="BU205" s="314">
        <f>SUM(BU200+BU201+BU202+BU203+BU204)</f>
        <v>67172.591304000001</v>
      </c>
      <c r="BV205" s="11"/>
      <c r="BW205" s="12"/>
      <c r="BX205" s="12"/>
      <c r="BY205" s="101">
        <f>SUM(BY200+BY201+BY202+BY203+BY204)</f>
        <v>123613.01000000001</v>
      </c>
      <c r="BZ205" s="11"/>
      <c r="CA205" s="12"/>
      <c r="CB205" s="12"/>
      <c r="CC205" s="253" t="s">
        <v>313</v>
      </c>
      <c r="CD205" s="11"/>
      <c r="CE205" s="12"/>
      <c r="CF205" s="12"/>
      <c r="CG205" s="101">
        <f>SUM(CG200+CG201+CG202+CG203+CG204)</f>
        <v>137136</v>
      </c>
      <c r="CH205" s="11"/>
      <c r="CI205" s="12"/>
      <c r="CJ205" s="12"/>
      <c r="CK205" s="314">
        <f>SUM(CK200+CK201+CK202+CK203+CK204)</f>
        <v>67172.591304000001</v>
      </c>
      <c r="CL205" s="11"/>
      <c r="CM205" s="12"/>
      <c r="CN205" s="12"/>
      <c r="CO205" s="101"/>
      <c r="CP205" s="11"/>
      <c r="CQ205" s="12"/>
      <c r="CR205" s="12"/>
      <c r="CS205" s="101"/>
      <c r="CT205" s="11"/>
      <c r="CU205" s="12"/>
      <c r="CV205" s="207"/>
      <c r="CW205" s="414">
        <f>SUM(CW200+CW201+CW202+CW203+CW204)</f>
        <v>96000</v>
      </c>
      <c r="CX205" s="423"/>
      <c r="CY205" s="424"/>
      <c r="CZ205" s="424"/>
      <c r="DA205" s="253" t="s">
        <v>313</v>
      </c>
      <c r="DB205" s="11"/>
      <c r="DC205" s="12"/>
      <c r="DD205" s="12"/>
      <c r="DE205" s="101"/>
      <c r="DF205" s="11"/>
      <c r="DG205" s="12"/>
      <c r="DH205" s="12"/>
      <c r="DI205" s="101">
        <f>SUM(DI200+DI201+DI202+DI203+DI204)</f>
        <v>137136</v>
      </c>
      <c r="DJ205" s="11"/>
      <c r="DK205" s="12"/>
      <c r="DL205" s="12"/>
      <c r="DM205" s="314">
        <f>SUM(DM200+DM201+DM202+DM203+DM204)</f>
        <v>67172.591304000001</v>
      </c>
      <c r="DN205" s="109"/>
      <c r="DO205" s="110"/>
      <c r="DP205" s="110"/>
      <c r="DQ205" s="101"/>
      <c r="DR205" s="109"/>
      <c r="DS205" s="110"/>
      <c r="DT205" s="110"/>
      <c r="DU205" s="253" t="s">
        <v>313</v>
      </c>
      <c r="DV205" s="109"/>
      <c r="DW205" s="110"/>
      <c r="DX205" s="110"/>
      <c r="DY205" s="101">
        <f>SUM(DY200+DY201+DY202+DY203+DY204)</f>
        <v>137136</v>
      </c>
      <c r="DZ205" s="109"/>
      <c r="EA205" s="110"/>
      <c r="EB205" s="110"/>
      <c r="EC205" s="253" t="s">
        <v>313</v>
      </c>
      <c r="ED205" s="11"/>
      <c r="EE205" s="12"/>
      <c r="EF205" s="12"/>
      <c r="EG205" s="101"/>
    </row>
    <row r="206" spans="1:137" ht="14.4" customHeight="1" x14ac:dyDescent="0.3">
      <c r="A206" s="474">
        <f t="shared" ref="A206" si="151">A199+1</f>
        <v>28</v>
      </c>
      <c r="B206" s="433">
        <v>138629</v>
      </c>
      <c r="C206" s="477">
        <v>8</v>
      </c>
      <c r="D206" s="117" t="s">
        <v>201</v>
      </c>
      <c r="E206" s="24"/>
      <c r="F206" s="276"/>
      <c r="G206" s="116"/>
      <c r="H206" s="276"/>
      <c r="I206" s="116"/>
      <c r="J206" s="276"/>
      <c r="K206" s="116"/>
      <c r="L206" s="276"/>
      <c r="M206" s="116"/>
      <c r="N206" s="276"/>
      <c r="O206" s="116"/>
      <c r="P206" s="276"/>
      <c r="Q206" s="116"/>
      <c r="R206" s="276"/>
      <c r="S206" s="116"/>
      <c r="T206" s="276"/>
      <c r="U206" s="116"/>
      <c r="V206" s="8"/>
      <c r="W206" s="9"/>
      <c r="X206" s="9"/>
      <c r="Y206" s="10"/>
      <c r="Z206" s="8"/>
      <c r="AA206" s="9"/>
      <c r="AB206" s="9"/>
      <c r="AC206" s="10"/>
      <c r="AD206" s="8"/>
      <c r="AE206" s="9"/>
      <c r="AF206" s="9"/>
      <c r="AG206" s="10"/>
      <c r="AH206" s="468" t="s">
        <v>317</v>
      </c>
      <c r="AI206" s="469"/>
      <c r="AJ206" s="469"/>
      <c r="AK206" s="470"/>
      <c r="AL206" s="8"/>
      <c r="AM206" s="9"/>
      <c r="AN206" s="9"/>
      <c r="AO206" s="10"/>
      <c r="AP206" s="8"/>
      <c r="AQ206" s="9"/>
      <c r="AR206" s="9"/>
      <c r="AS206" s="10"/>
      <c r="AT206" s="8"/>
      <c r="AU206" s="9"/>
      <c r="AV206" s="9"/>
      <c r="AW206" s="10"/>
      <c r="AX206" s="8"/>
      <c r="AY206" s="9"/>
      <c r="AZ206" s="9"/>
      <c r="BA206" s="10"/>
      <c r="BB206" s="8"/>
      <c r="BC206" s="9"/>
      <c r="BD206" s="9"/>
      <c r="BE206" s="10"/>
      <c r="BF206" s="8"/>
      <c r="BG206" s="9"/>
      <c r="BH206" s="9"/>
      <c r="BI206" s="10"/>
      <c r="BJ206" s="8"/>
      <c r="BK206" s="9"/>
      <c r="BL206" s="9"/>
      <c r="BM206" s="10"/>
      <c r="BN206" s="8"/>
      <c r="BO206" s="9"/>
      <c r="BP206" s="9"/>
      <c r="BQ206" s="10"/>
      <c r="BR206" s="8"/>
      <c r="BS206" s="9"/>
      <c r="BT206" s="9"/>
      <c r="BU206" s="10"/>
      <c r="BV206" s="8"/>
      <c r="BW206" s="9"/>
      <c r="BX206" s="9"/>
      <c r="BY206" s="10"/>
      <c r="BZ206" s="8"/>
      <c r="CA206" s="9"/>
      <c r="CB206" s="9"/>
      <c r="CC206" s="10"/>
      <c r="CD206" s="8"/>
      <c r="CE206" s="9"/>
      <c r="CF206" s="9"/>
      <c r="CG206" s="10"/>
      <c r="CH206" s="8"/>
      <c r="CI206" s="9"/>
      <c r="CJ206" s="9"/>
      <c r="CK206" s="10"/>
      <c r="CL206" s="8"/>
      <c r="CM206" s="9"/>
      <c r="CN206" s="9"/>
      <c r="CO206" s="10"/>
      <c r="CP206" s="8"/>
      <c r="CQ206" s="9"/>
      <c r="CR206" s="9"/>
      <c r="CS206" s="10"/>
      <c r="CT206" s="8"/>
      <c r="CU206" s="9"/>
      <c r="CV206" s="9"/>
      <c r="CW206" s="9"/>
      <c r="CX206" s="386"/>
      <c r="CY206" s="387"/>
      <c r="CZ206" s="387"/>
      <c r="DA206" s="388"/>
      <c r="DB206" s="8"/>
      <c r="DC206" s="9"/>
      <c r="DD206" s="9"/>
      <c r="DE206" s="10"/>
      <c r="DF206" s="8"/>
      <c r="DG206" s="9"/>
      <c r="DH206" s="9"/>
      <c r="DI206" s="10"/>
      <c r="DJ206" s="8"/>
      <c r="DK206" s="9"/>
      <c r="DL206" s="9"/>
      <c r="DM206" s="10"/>
      <c r="DN206" s="8"/>
      <c r="DO206" s="9"/>
      <c r="DP206" s="9"/>
      <c r="DQ206" s="10"/>
      <c r="DR206" s="8"/>
      <c r="DS206" s="9"/>
      <c r="DT206" s="9"/>
      <c r="DU206" s="10"/>
      <c r="DV206" s="8"/>
      <c r="DW206" s="9"/>
      <c r="DX206" s="9"/>
      <c r="DY206" s="10"/>
      <c r="DZ206" s="8"/>
      <c r="EA206" s="9"/>
      <c r="EB206" s="9"/>
      <c r="EC206" s="10"/>
      <c r="ED206" s="8"/>
      <c r="EE206" s="9"/>
      <c r="EF206" s="9"/>
      <c r="EG206" s="10"/>
    </row>
    <row r="207" spans="1:137" x14ac:dyDescent="0.3">
      <c r="A207" s="475"/>
      <c r="B207" s="434"/>
      <c r="C207" s="478"/>
      <c r="D207" s="108" t="s">
        <v>202</v>
      </c>
      <c r="E207" s="30" t="s">
        <v>78</v>
      </c>
      <c r="F207" s="438" t="s">
        <v>38</v>
      </c>
      <c r="G207" s="440" t="s">
        <v>101</v>
      </c>
      <c r="H207" s="438" t="s">
        <v>38</v>
      </c>
      <c r="I207" s="440" t="s">
        <v>101</v>
      </c>
      <c r="J207" s="438" t="s">
        <v>38</v>
      </c>
      <c r="K207" s="440" t="s">
        <v>101</v>
      </c>
      <c r="L207" s="438" t="s">
        <v>38</v>
      </c>
      <c r="M207" s="440" t="s">
        <v>101</v>
      </c>
      <c r="N207" s="438" t="s">
        <v>38</v>
      </c>
      <c r="O207" s="440" t="s">
        <v>101</v>
      </c>
      <c r="P207" s="438" t="s">
        <v>38</v>
      </c>
      <c r="Q207" s="440" t="s">
        <v>101</v>
      </c>
      <c r="R207" s="438" t="s">
        <v>38</v>
      </c>
      <c r="S207" s="440" t="s">
        <v>101</v>
      </c>
      <c r="T207" s="438" t="s">
        <v>38</v>
      </c>
      <c r="U207" s="440" t="s">
        <v>101</v>
      </c>
      <c r="V207" s="102"/>
      <c r="W207" s="14"/>
      <c r="X207" s="14"/>
      <c r="Y207" s="15">
        <f>V207+(W207*48)+(X207*48)</f>
        <v>0</v>
      </c>
      <c r="Z207" s="103" t="s">
        <v>313</v>
      </c>
      <c r="AA207" s="14" t="s">
        <v>313</v>
      </c>
      <c r="AB207" s="14" t="s">
        <v>313</v>
      </c>
      <c r="AC207" s="15" t="e">
        <f>Z207+(AA207*48)+(AB207*48)</f>
        <v>#VALUE!</v>
      </c>
      <c r="AD207" s="102"/>
      <c r="AE207" s="14"/>
      <c r="AF207" s="14"/>
      <c r="AG207" s="15">
        <f>AD207+(AE207*48)+(AF207*48)</f>
        <v>0</v>
      </c>
      <c r="AH207" s="102"/>
      <c r="AI207" s="14"/>
      <c r="AJ207" s="14"/>
      <c r="AK207" s="15">
        <f>AH207+(AI207*48)+(AJ207*48)</f>
        <v>0</v>
      </c>
      <c r="AL207" s="245" t="s">
        <v>313</v>
      </c>
      <c r="AM207" s="245" t="s">
        <v>313</v>
      </c>
      <c r="AN207" s="245" t="s">
        <v>313</v>
      </c>
      <c r="AO207" s="15" t="e">
        <f>AL207+(AM207*48)+(AN207*48)</f>
        <v>#VALUE!</v>
      </c>
      <c r="AP207" s="227"/>
      <c r="AQ207" s="25"/>
      <c r="AR207" s="22"/>
      <c r="AS207" s="15">
        <f>AP207+(AQ207*48)+(AR207*48)</f>
        <v>0</v>
      </c>
      <c r="AT207" s="25" t="s">
        <v>313</v>
      </c>
      <c r="AU207" s="14" t="s">
        <v>313</v>
      </c>
      <c r="AV207" s="14" t="s">
        <v>313</v>
      </c>
      <c r="AW207" s="15" t="e">
        <f>AT207+(AU207*48)+(AV207*48)</f>
        <v>#VALUE!</v>
      </c>
      <c r="AX207" s="227"/>
      <c r="AY207" s="25"/>
      <c r="AZ207" s="22"/>
      <c r="BA207" s="15">
        <f>AX207+(AY207*48)+(AZ207*48)</f>
        <v>0</v>
      </c>
      <c r="BB207" s="245" t="s">
        <v>313</v>
      </c>
      <c r="BC207" s="245" t="s">
        <v>313</v>
      </c>
      <c r="BD207" s="245" t="s">
        <v>313</v>
      </c>
      <c r="BE207" s="15" t="e">
        <f>BB207+(BC207*48)+(BD207*48)</f>
        <v>#VALUE!</v>
      </c>
      <c r="BF207" s="16"/>
      <c r="BG207" s="17"/>
      <c r="BH207" s="17"/>
      <c r="BI207" s="15">
        <f>BF207+(BG207*48)+(BH207*48)</f>
        <v>0</v>
      </c>
      <c r="BJ207" s="241" t="s">
        <v>313</v>
      </c>
      <c r="BK207" s="14" t="s">
        <v>313</v>
      </c>
      <c r="BL207" s="14" t="s">
        <v>313</v>
      </c>
      <c r="BM207" s="15" t="e">
        <f>BJ207+(BK207*48)+(BL207*48)</f>
        <v>#VALUE!</v>
      </c>
      <c r="BN207" s="16"/>
      <c r="BO207" s="17"/>
      <c r="BP207" s="17"/>
      <c r="BQ207" s="15">
        <f>BN207+(BO207*48)+(BP207*48)</f>
        <v>0</v>
      </c>
      <c r="BR207" s="245" t="s">
        <v>313</v>
      </c>
      <c r="BS207" s="245" t="s">
        <v>313</v>
      </c>
      <c r="BT207" s="245" t="s">
        <v>313</v>
      </c>
      <c r="BU207" s="15" t="e">
        <f>BR207+(BS207*48)+(BT207*48)</f>
        <v>#VALUE!</v>
      </c>
      <c r="BV207" s="16"/>
      <c r="BW207" s="17"/>
      <c r="BX207" s="17"/>
      <c r="BY207" s="15">
        <f>BV207+(BW207*48)+(BX207*48)</f>
        <v>0</v>
      </c>
      <c r="BZ207" s="103" t="s">
        <v>313</v>
      </c>
      <c r="CA207" s="14" t="s">
        <v>313</v>
      </c>
      <c r="CB207" s="14" t="s">
        <v>313</v>
      </c>
      <c r="CC207" s="15" t="e">
        <f>BZ207+(CA207*48)+(CB207*48)</f>
        <v>#VALUE!</v>
      </c>
      <c r="CD207" s="16"/>
      <c r="CE207" s="17"/>
      <c r="CF207" s="17"/>
      <c r="CG207" s="15">
        <f>CD207+(CE207*48)+(CF207*48)</f>
        <v>0</v>
      </c>
      <c r="CH207" s="245" t="s">
        <v>313</v>
      </c>
      <c r="CI207" s="245" t="s">
        <v>313</v>
      </c>
      <c r="CJ207" s="245" t="s">
        <v>313</v>
      </c>
      <c r="CK207" s="15" t="e">
        <f>CH207+(CI207*48)+(CJ207*48)</f>
        <v>#VALUE!</v>
      </c>
      <c r="CL207" s="16"/>
      <c r="CM207" s="17"/>
      <c r="CN207" s="17"/>
      <c r="CO207" s="15">
        <f>CL207+(CM207*48)+(CN207*48)</f>
        <v>0</v>
      </c>
      <c r="CP207" s="16"/>
      <c r="CQ207" s="17"/>
      <c r="CR207" s="18"/>
      <c r="CS207" s="15">
        <f>CP207+(CQ207*48)+(CR207*48)</f>
        <v>0</v>
      </c>
      <c r="CT207" s="16"/>
      <c r="CU207" s="17"/>
      <c r="CV207" s="18"/>
      <c r="CW207" s="21">
        <f>CT207+(CU207*48)+(CV207*48)</f>
        <v>0</v>
      </c>
      <c r="CX207" s="406" t="s">
        <v>313</v>
      </c>
      <c r="CY207" s="391" t="s">
        <v>313</v>
      </c>
      <c r="CZ207" s="391" t="s">
        <v>313</v>
      </c>
      <c r="DA207" s="392" t="e">
        <f>CX207+(CY207*48)+(CZ207*48)</f>
        <v>#VALUE!</v>
      </c>
      <c r="DB207" s="16"/>
      <c r="DC207" s="17"/>
      <c r="DD207" s="18"/>
      <c r="DE207" s="15">
        <f>DB207+(DC207*48)+(DD207*48)</f>
        <v>0</v>
      </c>
      <c r="DF207" s="16"/>
      <c r="DG207" s="17"/>
      <c r="DH207" s="18"/>
      <c r="DI207" s="15">
        <f>DF207+(DG207*48)+(DH207*48)</f>
        <v>0</v>
      </c>
      <c r="DJ207" s="245" t="s">
        <v>313</v>
      </c>
      <c r="DK207" s="245" t="s">
        <v>313</v>
      </c>
      <c r="DL207" s="245" t="s">
        <v>313</v>
      </c>
      <c r="DM207" s="15" t="e">
        <f>DJ207+(DK207*48)+(DL207*48)</f>
        <v>#VALUE!</v>
      </c>
      <c r="DN207" s="19"/>
      <c r="DO207" s="20"/>
      <c r="DP207" s="20"/>
      <c r="DQ207" s="15">
        <f>DN207+(DO207*48)+(DP207*48)</f>
        <v>0</v>
      </c>
      <c r="DR207" s="103" t="s">
        <v>313</v>
      </c>
      <c r="DS207" s="14" t="s">
        <v>313</v>
      </c>
      <c r="DT207" s="14" t="s">
        <v>313</v>
      </c>
      <c r="DU207" s="15" t="e">
        <f>DR207+(DS207*48)+(DT207*48)</f>
        <v>#VALUE!</v>
      </c>
      <c r="DV207" s="19"/>
      <c r="DW207" s="20"/>
      <c r="DX207" s="20"/>
      <c r="DY207" s="15">
        <f>DV207+(DW207*48)+(DX207*48)</f>
        <v>0</v>
      </c>
      <c r="DZ207" s="245" t="s">
        <v>313</v>
      </c>
      <c r="EA207" s="245" t="s">
        <v>313</v>
      </c>
      <c r="EB207" s="245" t="s">
        <v>313</v>
      </c>
      <c r="EC207" s="15" t="e">
        <f>DZ207+(EA207*48)+(EB207*48)</f>
        <v>#VALUE!</v>
      </c>
      <c r="ED207" s="100"/>
      <c r="EE207" s="18"/>
      <c r="EF207" s="18"/>
      <c r="EG207" s="15">
        <f>ED207+(EE207*48)+(EF207*48)</f>
        <v>0</v>
      </c>
    </row>
    <row r="208" spans="1:137" x14ac:dyDescent="0.3">
      <c r="A208" s="475"/>
      <c r="B208" s="434"/>
      <c r="C208" s="478"/>
      <c r="D208" s="108" t="s">
        <v>203</v>
      </c>
      <c r="E208" s="285" t="s">
        <v>4</v>
      </c>
      <c r="F208" s="439"/>
      <c r="G208" s="441"/>
      <c r="H208" s="439"/>
      <c r="I208" s="441"/>
      <c r="J208" s="439"/>
      <c r="K208" s="441"/>
      <c r="L208" s="439"/>
      <c r="M208" s="441"/>
      <c r="N208" s="439"/>
      <c r="O208" s="441"/>
      <c r="P208" s="439"/>
      <c r="Q208" s="441"/>
      <c r="R208" s="439"/>
      <c r="S208" s="441"/>
      <c r="T208" s="439"/>
      <c r="U208" s="441"/>
      <c r="V208" s="102"/>
      <c r="W208" s="14"/>
      <c r="X208" s="14"/>
      <c r="Y208" s="15">
        <f>V208+(W208*48)+(X208*48)</f>
        <v>0</v>
      </c>
      <c r="Z208" s="102" t="s">
        <v>313</v>
      </c>
      <c r="AA208" s="14" t="s">
        <v>313</v>
      </c>
      <c r="AB208" s="14" t="s">
        <v>313</v>
      </c>
      <c r="AC208" s="15" t="e">
        <f>Z208+(AA208*48)+(AB208*48)</f>
        <v>#VALUE!</v>
      </c>
      <c r="AD208" s="102"/>
      <c r="AE208" s="14"/>
      <c r="AF208" s="14"/>
      <c r="AG208" s="15">
        <f>AD208+(AE208*48)+(AF208*48)</f>
        <v>0</v>
      </c>
      <c r="AH208" s="102"/>
      <c r="AI208" s="14"/>
      <c r="AJ208" s="14"/>
      <c r="AK208" s="15">
        <f>AH208+(AI208*48)+(AJ208*48)</f>
        <v>0</v>
      </c>
      <c r="AL208" s="245" t="s">
        <v>313</v>
      </c>
      <c r="AM208" s="245" t="s">
        <v>313</v>
      </c>
      <c r="AN208" s="245" t="s">
        <v>313</v>
      </c>
      <c r="AO208" s="15" t="e">
        <f>AL208+(AM208*48)+(AN208*48)</f>
        <v>#VALUE!</v>
      </c>
      <c r="AP208" s="227"/>
      <c r="AQ208" s="14"/>
      <c r="AR208" s="22"/>
      <c r="AS208" s="15">
        <f>AP208+(AQ208*48)+(AR208*48)</f>
        <v>0</v>
      </c>
      <c r="AT208" s="14" t="s">
        <v>313</v>
      </c>
      <c r="AU208" s="14" t="s">
        <v>313</v>
      </c>
      <c r="AV208" s="14" t="s">
        <v>313</v>
      </c>
      <c r="AW208" s="15" t="e">
        <f>AT208+(AU208*48)+(AV208*48)</f>
        <v>#VALUE!</v>
      </c>
      <c r="AX208" s="227"/>
      <c r="AY208" s="14"/>
      <c r="AZ208" s="22"/>
      <c r="BA208" s="15">
        <f>AX208+(AY208*48)+(AZ208*48)</f>
        <v>0</v>
      </c>
      <c r="BB208" s="245" t="s">
        <v>313</v>
      </c>
      <c r="BC208" s="245" t="s">
        <v>313</v>
      </c>
      <c r="BD208" s="245" t="s">
        <v>313</v>
      </c>
      <c r="BE208" s="15" t="e">
        <f>BB208+(BC208*48)+(BD208*48)</f>
        <v>#VALUE!</v>
      </c>
      <c r="BF208" s="16"/>
      <c r="BG208" s="17"/>
      <c r="BH208" s="17"/>
      <c r="BI208" s="15">
        <f>BF208+(BG208*48)+(BH208*48)</f>
        <v>0</v>
      </c>
      <c r="BJ208" s="241" t="s">
        <v>313</v>
      </c>
      <c r="BK208" s="14" t="s">
        <v>313</v>
      </c>
      <c r="BL208" s="14" t="s">
        <v>313</v>
      </c>
      <c r="BM208" s="15" t="e">
        <f>BJ208+(BK208*48)+(BL208*48)</f>
        <v>#VALUE!</v>
      </c>
      <c r="BN208" s="16"/>
      <c r="BO208" s="17"/>
      <c r="BP208" s="17"/>
      <c r="BQ208" s="15">
        <f>BN208+(BO208*48)+(BP208*48)</f>
        <v>0</v>
      </c>
      <c r="BR208" s="245" t="s">
        <v>313</v>
      </c>
      <c r="BS208" s="245" t="s">
        <v>313</v>
      </c>
      <c r="BT208" s="245" t="s">
        <v>313</v>
      </c>
      <c r="BU208" s="15" t="e">
        <f>BR208+(BS208*48)+(BT208*48)</f>
        <v>#VALUE!</v>
      </c>
      <c r="BV208" s="16"/>
      <c r="BW208" s="17"/>
      <c r="BX208" s="17"/>
      <c r="BY208" s="15">
        <f>BV208+(BW208*48)+(BX208*48)</f>
        <v>0</v>
      </c>
      <c r="BZ208" s="102" t="s">
        <v>313</v>
      </c>
      <c r="CA208" s="14" t="s">
        <v>313</v>
      </c>
      <c r="CB208" s="14" t="s">
        <v>313</v>
      </c>
      <c r="CC208" s="15" t="e">
        <f>BZ208+(CA208*48)+(CB208*48)</f>
        <v>#VALUE!</v>
      </c>
      <c r="CD208" s="16"/>
      <c r="CE208" s="17"/>
      <c r="CF208" s="17"/>
      <c r="CG208" s="15">
        <f>CD208+(CE208*48)+(CF208*48)</f>
        <v>0</v>
      </c>
      <c r="CH208" s="245" t="s">
        <v>313</v>
      </c>
      <c r="CI208" s="245" t="s">
        <v>313</v>
      </c>
      <c r="CJ208" s="245" t="s">
        <v>313</v>
      </c>
      <c r="CK208" s="15" t="e">
        <f>CH208+(CI208*48)+(CJ208*48)</f>
        <v>#VALUE!</v>
      </c>
      <c r="CL208" s="16"/>
      <c r="CM208" s="17"/>
      <c r="CN208" s="17"/>
      <c r="CO208" s="15">
        <f>CL208+(CM208*48)+(CN208*48)</f>
        <v>0</v>
      </c>
      <c r="CP208" s="16"/>
      <c r="CQ208" s="17"/>
      <c r="CR208" s="18"/>
      <c r="CS208" s="15">
        <f>CP208+(CQ208*48)+(CR208*48)</f>
        <v>0</v>
      </c>
      <c r="CT208" s="16"/>
      <c r="CU208" s="17"/>
      <c r="CV208" s="18"/>
      <c r="CW208" s="21">
        <f>CT208+(CU208*48)+(CV208*48)</f>
        <v>0</v>
      </c>
      <c r="CX208" s="405" t="s">
        <v>313</v>
      </c>
      <c r="CY208" s="391" t="s">
        <v>313</v>
      </c>
      <c r="CZ208" s="391" t="s">
        <v>313</v>
      </c>
      <c r="DA208" s="392" t="e">
        <f>CX208+(CY208*48)+(CZ208*48)</f>
        <v>#VALUE!</v>
      </c>
      <c r="DB208" s="16"/>
      <c r="DC208" s="17"/>
      <c r="DD208" s="18"/>
      <c r="DE208" s="15">
        <f>DB208+(DC208*48)+(DD208*48)</f>
        <v>0</v>
      </c>
      <c r="DF208" s="16"/>
      <c r="DG208" s="17"/>
      <c r="DH208" s="18"/>
      <c r="DI208" s="15">
        <f>DF208+(DG208*48)+(DH208*48)</f>
        <v>0</v>
      </c>
      <c r="DJ208" s="245" t="s">
        <v>313</v>
      </c>
      <c r="DK208" s="245" t="s">
        <v>313</v>
      </c>
      <c r="DL208" s="245" t="s">
        <v>313</v>
      </c>
      <c r="DM208" s="15" t="e">
        <f>DJ208+(DK208*48)+(DL208*48)</f>
        <v>#VALUE!</v>
      </c>
      <c r="DN208" s="19"/>
      <c r="DO208" s="20"/>
      <c r="DP208" s="20"/>
      <c r="DQ208" s="15">
        <f>DN208+(DO208*48)+(DP208*48)</f>
        <v>0</v>
      </c>
      <c r="DR208" s="102" t="s">
        <v>313</v>
      </c>
      <c r="DS208" s="14" t="s">
        <v>313</v>
      </c>
      <c r="DT208" s="14" t="s">
        <v>313</v>
      </c>
      <c r="DU208" s="15" t="e">
        <f>DR208+(DS208*48)+(DT208*48)</f>
        <v>#VALUE!</v>
      </c>
      <c r="DV208" s="19"/>
      <c r="DW208" s="20"/>
      <c r="DX208" s="20"/>
      <c r="DY208" s="15">
        <f>DV208+(DW208*48)+(DX208*48)</f>
        <v>0</v>
      </c>
      <c r="DZ208" s="245" t="s">
        <v>313</v>
      </c>
      <c r="EA208" s="245" t="s">
        <v>313</v>
      </c>
      <c r="EB208" s="245" t="s">
        <v>313</v>
      </c>
      <c r="EC208" s="15" t="e">
        <f>DZ208+(EA208*48)+(EB208*48)</f>
        <v>#VALUE!</v>
      </c>
      <c r="ED208" s="100"/>
      <c r="EE208" s="18"/>
      <c r="EF208" s="18"/>
      <c r="EG208" s="15">
        <f>ED208+(EE208*48)+(EF208*48)</f>
        <v>0</v>
      </c>
    </row>
    <row r="209" spans="1:137" x14ac:dyDescent="0.3">
      <c r="A209" s="475"/>
      <c r="B209" s="434"/>
      <c r="C209" s="478"/>
      <c r="D209" s="108" t="s">
        <v>204</v>
      </c>
      <c r="E209" s="285" t="s">
        <v>5</v>
      </c>
      <c r="F209" s="439"/>
      <c r="G209" s="441"/>
      <c r="H209" s="439"/>
      <c r="I209" s="441"/>
      <c r="J209" s="439"/>
      <c r="K209" s="441"/>
      <c r="L209" s="439"/>
      <c r="M209" s="441"/>
      <c r="N209" s="439"/>
      <c r="O209" s="441"/>
      <c r="P209" s="439"/>
      <c r="Q209" s="441"/>
      <c r="R209" s="439"/>
      <c r="S209" s="441"/>
      <c r="T209" s="439"/>
      <c r="U209" s="441"/>
      <c r="V209" s="102"/>
      <c r="W209" s="14"/>
      <c r="X209" s="14"/>
      <c r="Y209" s="15">
        <f>V209+(W209*48)+(X209*48)</f>
        <v>0</v>
      </c>
      <c r="Z209" s="102" t="s">
        <v>313</v>
      </c>
      <c r="AA209" s="14" t="s">
        <v>313</v>
      </c>
      <c r="AB209" s="14" t="s">
        <v>313</v>
      </c>
      <c r="AC209" s="15" t="e">
        <f>Z209+(AA209*48)+(AB209*48)</f>
        <v>#VALUE!</v>
      </c>
      <c r="AD209" s="102"/>
      <c r="AE209" s="14"/>
      <c r="AF209" s="14"/>
      <c r="AG209" s="15">
        <f>AD209+(AE209*48)+(AF209*48)</f>
        <v>0</v>
      </c>
      <c r="AH209" s="102"/>
      <c r="AI209" s="14"/>
      <c r="AJ209" s="14"/>
      <c r="AK209" s="15">
        <f>AH209+(AI209*48)+(AJ209*48)</f>
        <v>0</v>
      </c>
      <c r="AL209" s="245" t="s">
        <v>313</v>
      </c>
      <c r="AM209" s="245" t="s">
        <v>313</v>
      </c>
      <c r="AN209" s="245" t="s">
        <v>313</v>
      </c>
      <c r="AO209" s="15" t="e">
        <f>AL209+(AM209*48)+(AN209*48)</f>
        <v>#VALUE!</v>
      </c>
      <c r="AP209" s="227"/>
      <c r="AQ209" s="14"/>
      <c r="AR209" s="22"/>
      <c r="AS209" s="15">
        <f>AP209+(AQ209*48)+(AR209*48)</f>
        <v>0</v>
      </c>
      <c r="AT209" s="14" t="s">
        <v>313</v>
      </c>
      <c r="AU209" s="14" t="s">
        <v>313</v>
      </c>
      <c r="AV209" s="14" t="s">
        <v>313</v>
      </c>
      <c r="AW209" s="15" t="e">
        <f>AT209+(AU209*48)+(AV209*48)</f>
        <v>#VALUE!</v>
      </c>
      <c r="AX209" s="227"/>
      <c r="AY209" s="14"/>
      <c r="AZ209" s="22"/>
      <c r="BA209" s="15">
        <f>AX209+(AY209*48)+(AZ209*48)</f>
        <v>0</v>
      </c>
      <c r="BB209" s="245" t="s">
        <v>313</v>
      </c>
      <c r="BC209" s="245" t="s">
        <v>313</v>
      </c>
      <c r="BD209" s="245" t="s">
        <v>313</v>
      </c>
      <c r="BE209" s="15" t="e">
        <f>BB209+(BC209*48)+(BD209*48)</f>
        <v>#VALUE!</v>
      </c>
      <c r="BF209" s="16"/>
      <c r="BG209" s="17"/>
      <c r="BH209" s="17"/>
      <c r="BI209" s="15">
        <f>BF209+(BG209*48)+(BH209*48)</f>
        <v>0</v>
      </c>
      <c r="BJ209" s="241" t="s">
        <v>313</v>
      </c>
      <c r="BK209" s="14" t="s">
        <v>313</v>
      </c>
      <c r="BL209" s="14" t="s">
        <v>313</v>
      </c>
      <c r="BM209" s="15" t="e">
        <f>BJ209+(BK209*48)+(BL209*48)</f>
        <v>#VALUE!</v>
      </c>
      <c r="BN209" s="16"/>
      <c r="BO209" s="17"/>
      <c r="BP209" s="17"/>
      <c r="BQ209" s="15">
        <f>BN209+(BO209*48)+(BP209*48)</f>
        <v>0</v>
      </c>
      <c r="BR209" s="245" t="s">
        <v>313</v>
      </c>
      <c r="BS209" s="245" t="s">
        <v>313</v>
      </c>
      <c r="BT209" s="245" t="s">
        <v>313</v>
      </c>
      <c r="BU209" s="15" t="e">
        <f>BR209+(BS209*48)+(BT209*48)</f>
        <v>#VALUE!</v>
      </c>
      <c r="BV209" s="16"/>
      <c r="BW209" s="17"/>
      <c r="BX209" s="17"/>
      <c r="BY209" s="15">
        <f>BV209+(BW209*48)+(BX209*48)</f>
        <v>0</v>
      </c>
      <c r="BZ209" s="102" t="s">
        <v>313</v>
      </c>
      <c r="CA209" s="14" t="s">
        <v>313</v>
      </c>
      <c r="CB209" s="14" t="s">
        <v>313</v>
      </c>
      <c r="CC209" s="15" t="e">
        <f>BZ209+(CA209*48)+(CB209*48)</f>
        <v>#VALUE!</v>
      </c>
      <c r="CD209" s="16"/>
      <c r="CE209" s="17"/>
      <c r="CF209" s="17"/>
      <c r="CG209" s="15">
        <f>CD209+(CE209*48)+(CF209*48)</f>
        <v>0</v>
      </c>
      <c r="CH209" s="245" t="s">
        <v>313</v>
      </c>
      <c r="CI209" s="245" t="s">
        <v>313</v>
      </c>
      <c r="CJ209" s="245" t="s">
        <v>313</v>
      </c>
      <c r="CK209" s="15" t="e">
        <f>CH209+(CI209*48)+(CJ209*48)</f>
        <v>#VALUE!</v>
      </c>
      <c r="CL209" s="16"/>
      <c r="CM209" s="17"/>
      <c r="CN209" s="17"/>
      <c r="CO209" s="15">
        <f>CL209+(CM209*48)+(CN209*48)</f>
        <v>0</v>
      </c>
      <c r="CP209" s="16"/>
      <c r="CQ209" s="17"/>
      <c r="CR209" s="18"/>
      <c r="CS209" s="15">
        <f>CP209+(CQ209*48)+(CR209*48)</f>
        <v>0</v>
      </c>
      <c r="CT209" s="16"/>
      <c r="CU209" s="17"/>
      <c r="CV209" s="18"/>
      <c r="CW209" s="21">
        <f>CT209+(CU209*48)+(CV209*48)</f>
        <v>0</v>
      </c>
      <c r="CX209" s="405" t="s">
        <v>313</v>
      </c>
      <c r="CY209" s="391" t="s">
        <v>313</v>
      </c>
      <c r="CZ209" s="391" t="s">
        <v>313</v>
      </c>
      <c r="DA209" s="392" t="e">
        <f>CX209+(CY209*48)+(CZ209*48)</f>
        <v>#VALUE!</v>
      </c>
      <c r="DB209" s="16"/>
      <c r="DC209" s="17"/>
      <c r="DD209" s="18"/>
      <c r="DE209" s="15">
        <f>DB209+(DC209*48)+(DD209*48)</f>
        <v>0</v>
      </c>
      <c r="DF209" s="16"/>
      <c r="DG209" s="17"/>
      <c r="DH209" s="18"/>
      <c r="DI209" s="15">
        <f>DF209+(DG209*48)+(DH209*48)</f>
        <v>0</v>
      </c>
      <c r="DJ209" s="245" t="s">
        <v>313</v>
      </c>
      <c r="DK209" s="245" t="s">
        <v>313</v>
      </c>
      <c r="DL209" s="245" t="s">
        <v>313</v>
      </c>
      <c r="DM209" s="15" t="e">
        <f>DJ209+(DK209*48)+(DL209*48)</f>
        <v>#VALUE!</v>
      </c>
      <c r="DN209" s="19"/>
      <c r="DO209" s="20"/>
      <c r="DP209" s="20"/>
      <c r="DQ209" s="15">
        <f>DN209+(DO209*48)+(DP209*48)</f>
        <v>0</v>
      </c>
      <c r="DR209" s="102" t="s">
        <v>313</v>
      </c>
      <c r="DS209" s="14" t="s">
        <v>313</v>
      </c>
      <c r="DT209" s="14" t="s">
        <v>313</v>
      </c>
      <c r="DU209" s="15" t="e">
        <f>DR209+(DS209*48)+(DT209*48)</f>
        <v>#VALUE!</v>
      </c>
      <c r="DV209" s="19"/>
      <c r="DW209" s="20"/>
      <c r="DX209" s="20"/>
      <c r="DY209" s="15">
        <f>DV209+(DW209*48)+(DX209*48)</f>
        <v>0</v>
      </c>
      <c r="DZ209" s="245" t="s">
        <v>313</v>
      </c>
      <c r="EA209" s="245" t="s">
        <v>313</v>
      </c>
      <c r="EB209" s="245" t="s">
        <v>313</v>
      </c>
      <c r="EC209" s="15" t="e">
        <f>DZ209+(EA209*48)+(EB209*48)</f>
        <v>#VALUE!</v>
      </c>
      <c r="ED209" s="100"/>
      <c r="EE209" s="18"/>
      <c r="EF209" s="18"/>
      <c r="EG209" s="15">
        <f>ED209+(EE209*48)+(EF209*48)</f>
        <v>0</v>
      </c>
    </row>
    <row r="210" spans="1:137" x14ac:dyDescent="0.3">
      <c r="A210" s="475"/>
      <c r="B210" s="434"/>
      <c r="C210" s="478"/>
      <c r="D210" s="108" t="s">
        <v>205</v>
      </c>
      <c r="E210" s="285" t="s">
        <v>6</v>
      </c>
      <c r="F210" s="439"/>
      <c r="G210" s="441"/>
      <c r="H210" s="439"/>
      <c r="I210" s="441"/>
      <c r="J210" s="439"/>
      <c r="K210" s="441"/>
      <c r="L210" s="439"/>
      <c r="M210" s="441"/>
      <c r="N210" s="439"/>
      <c r="O210" s="441"/>
      <c r="P210" s="439"/>
      <c r="Q210" s="441"/>
      <c r="R210" s="439"/>
      <c r="S210" s="441"/>
      <c r="T210" s="439"/>
      <c r="U210" s="441"/>
      <c r="V210" s="102"/>
      <c r="W210" s="14"/>
      <c r="X210" s="14"/>
      <c r="Y210" s="15">
        <f>V210+(W210*48)+(X210*48)</f>
        <v>0</v>
      </c>
      <c r="Z210" s="102" t="s">
        <v>313</v>
      </c>
      <c r="AA210" s="14" t="s">
        <v>313</v>
      </c>
      <c r="AB210" s="14" t="s">
        <v>313</v>
      </c>
      <c r="AC210" s="15" t="e">
        <f>Z210+(AA210*48)+(AB210*48)</f>
        <v>#VALUE!</v>
      </c>
      <c r="AD210" s="102"/>
      <c r="AE210" s="14"/>
      <c r="AF210" s="14"/>
      <c r="AG210" s="15">
        <f>AD210+(AE210*48)+(AF210*48)</f>
        <v>0</v>
      </c>
      <c r="AH210" s="102"/>
      <c r="AI210" s="14"/>
      <c r="AJ210" s="14"/>
      <c r="AK210" s="15">
        <f>AH210+(AI210*48)+(AJ210*48)</f>
        <v>0</v>
      </c>
      <c r="AL210" s="245" t="s">
        <v>313</v>
      </c>
      <c r="AM210" s="245" t="s">
        <v>313</v>
      </c>
      <c r="AN210" s="245" t="s">
        <v>313</v>
      </c>
      <c r="AO210" s="15" t="e">
        <f>AL210+(AM210*48)+(AN210*48)</f>
        <v>#VALUE!</v>
      </c>
      <c r="AP210" s="227"/>
      <c r="AQ210" s="14"/>
      <c r="AR210" s="22"/>
      <c r="AS210" s="15">
        <f>AP210+(AQ210*48)+(AR210*48)</f>
        <v>0</v>
      </c>
      <c r="AT210" s="14" t="s">
        <v>313</v>
      </c>
      <c r="AU210" s="14" t="s">
        <v>313</v>
      </c>
      <c r="AV210" s="14" t="s">
        <v>313</v>
      </c>
      <c r="AW210" s="15" t="e">
        <f>AT210+(AU210*48)+(AV210*48)</f>
        <v>#VALUE!</v>
      </c>
      <c r="AX210" s="227"/>
      <c r="AY210" s="14"/>
      <c r="AZ210" s="22"/>
      <c r="BA210" s="15">
        <f>AX210+(AY210*48)+(AZ210*48)</f>
        <v>0</v>
      </c>
      <c r="BB210" s="245" t="s">
        <v>313</v>
      </c>
      <c r="BC210" s="245" t="s">
        <v>313</v>
      </c>
      <c r="BD210" s="245" t="s">
        <v>313</v>
      </c>
      <c r="BE210" s="15" t="e">
        <f>BB210+(BC210*48)+(BD210*48)</f>
        <v>#VALUE!</v>
      </c>
      <c r="BF210" s="16"/>
      <c r="BG210" s="17"/>
      <c r="BH210" s="17"/>
      <c r="BI210" s="15">
        <f>BF210+(BG210*48)+(BH210*48)</f>
        <v>0</v>
      </c>
      <c r="BJ210" s="241" t="s">
        <v>313</v>
      </c>
      <c r="BK210" s="14" t="s">
        <v>313</v>
      </c>
      <c r="BL210" s="14" t="s">
        <v>313</v>
      </c>
      <c r="BM210" s="15" t="e">
        <f>BJ210+(BK210*48)+(BL210*48)</f>
        <v>#VALUE!</v>
      </c>
      <c r="BN210" s="16"/>
      <c r="BO210" s="17"/>
      <c r="BP210" s="17"/>
      <c r="BQ210" s="15">
        <f>BN210+(BO210*48)+(BP210*48)</f>
        <v>0</v>
      </c>
      <c r="BR210" s="245" t="s">
        <v>313</v>
      </c>
      <c r="BS210" s="245" t="s">
        <v>313</v>
      </c>
      <c r="BT210" s="245" t="s">
        <v>313</v>
      </c>
      <c r="BU210" s="15" t="e">
        <f>BR210+(BS210*48)+(BT210*48)</f>
        <v>#VALUE!</v>
      </c>
      <c r="BV210" s="16"/>
      <c r="BW210" s="17"/>
      <c r="BX210" s="17"/>
      <c r="BY210" s="15">
        <f>BV210+(BW210*48)+(BX210*48)</f>
        <v>0</v>
      </c>
      <c r="BZ210" s="102" t="s">
        <v>313</v>
      </c>
      <c r="CA210" s="14" t="s">
        <v>313</v>
      </c>
      <c r="CB210" s="14" t="s">
        <v>313</v>
      </c>
      <c r="CC210" s="15" t="e">
        <f>BZ210+(CA210*48)+(CB210*48)</f>
        <v>#VALUE!</v>
      </c>
      <c r="CD210" s="16"/>
      <c r="CE210" s="17"/>
      <c r="CF210" s="17"/>
      <c r="CG210" s="15">
        <f>CD210+(CE210*48)+(CF210*48)</f>
        <v>0</v>
      </c>
      <c r="CH210" s="245" t="s">
        <v>313</v>
      </c>
      <c r="CI210" s="245" t="s">
        <v>313</v>
      </c>
      <c r="CJ210" s="245" t="s">
        <v>313</v>
      </c>
      <c r="CK210" s="15" t="e">
        <f>CH210+(CI210*48)+(CJ210*48)</f>
        <v>#VALUE!</v>
      </c>
      <c r="CL210" s="16"/>
      <c r="CM210" s="17"/>
      <c r="CN210" s="17"/>
      <c r="CO210" s="15">
        <f>CL210+(CM210*48)+(CN210*48)</f>
        <v>0</v>
      </c>
      <c r="CP210" s="16"/>
      <c r="CQ210" s="17"/>
      <c r="CR210" s="18"/>
      <c r="CS210" s="15">
        <f>CP210+(CQ210*48)+(CR210*48)</f>
        <v>0</v>
      </c>
      <c r="CT210" s="16"/>
      <c r="CU210" s="17"/>
      <c r="CV210" s="18"/>
      <c r="CW210" s="21">
        <f>CT210+(CU210*48)+(CV210*48)</f>
        <v>0</v>
      </c>
      <c r="CX210" s="405" t="s">
        <v>313</v>
      </c>
      <c r="CY210" s="391" t="s">
        <v>313</v>
      </c>
      <c r="CZ210" s="391" t="s">
        <v>313</v>
      </c>
      <c r="DA210" s="392" t="e">
        <f>CX210+(CY210*48)+(CZ210*48)</f>
        <v>#VALUE!</v>
      </c>
      <c r="DB210" s="16"/>
      <c r="DC210" s="17"/>
      <c r="DD210" s="18"/>
      <c r="DE210" s="15">
        <f>DB210+(DC210*48)+(DD210*48)</f>
        <v>0</v>
      </c>
      <c r="DF210" s="16"/>
      <c r="DG210" s="17"/>
      <c r="DH210" s="18"/>
      <c r="DI210" s="15">
        <f>DF210+(DG210*48)+(DH210*48)</f>
        <v>0</v>
      </c>
      <c r="DJ210" s="245" t="s">
        <v>313</v>
      </c>
      <c r="DK210" s="245" t="s">
        <v>313</v>
      </c>
      <c r="DL210" s="245" t="s">
        <v>313</v>
      </c>
      <c r="DM210" s="15" t="e">
        <f>DJ210+(DK210*48)+(DL210*48)</f>
        <v>#VALUE!</v>
      </c>
      <c r="DN210" s="19"/>
      <c r="DO210" s="20"/>
      <c r="DP210" s="20"/>
      <c r="DQ210" s="15">
        <f>DN210+(DO210*48)+(DP210*48)</f>
        <v>0</v>
      </c>
      <c r="DR210" s="102" t="s">
        <v>313</v>
      </c>
      <c r="DS210" s="14" t="s">
        <v>313</v>
      </c>
      <c r="DT210" s="14" t="s">
        <v>313</v>
      </c>
      <c r="DU210" s="15" t="e">
        <f>DR210+(DS210*48)+(DT210*48)</f>
        <v>#VALUE!</v>
      </c>
      <c r="DV210" s="19"/>
      <c r="DW210" s="20"/>
      <c r="DX210" s="20"/>
      <c r="DY210" s="15">
        <f>DV210+(DW210*48)+(DX210*48)</f>
        <v>0</v>
      </c>
      <c r="DZ210" s="245" t="s">
        <v>313</v>
      </c>
      <c r="EA210" s="245" t="s">
        <v>313</v>
      </c>
      <c r="EB210" s="245" t="s">
        <v>313</v>
      </c>
      <c r="EC210" s="15" t="e">
        <f>DZ210+(EA210*48)+(EB210*48)</f>
        <v>#VALUE!</v>
      </c>
      <c r="ED210" s="100"/>
      <c r="EE210" s="18"/>
      <c r="EF210" s="18"/>
      <c r="EG210" s="15">
        <f>ED210+(EE210*48)+(EF210*48)</f>
        <v>0</v>
      </c>
    </row>
    <row r="211" spans="1:137" x14ac:dyDescent="0.3">
      <c r="A211" s="475"/>
      <c r="B211" s="507" t="s">
        <v>317</v>
      </c>
      <c r="C211" s="478"/>
      <c r="D211" s="195" t="s">
        <v>206</v>
      </c>
      <c r="E211" s="285" t="s">
        <v>7</v>
      </c>
      <c r="F211" s="439"/>
      <c r="G211" s="441"/>
      <c r="H211" s="439"/>
      <c r="I211" s="441"/>
      <c r="J211" s="439"/>
      <c r="K211" s="441"/>
      <c r="L211" s="439"/>
      <c r="M211" s="441"/>
      <c r="N211" s="439"/>
      <c r="O211" s="441"/>
      <c r="P211" s="439"/>
      <c r="Q211" s="441"/>
      <c r="R211" s="439"/>
      <c r="S211" s="441"/>
      <c r="T211" s="439"/>
      <c r="U211" s="441"/>
      <c r="V211" s="103"/>
      <c r="W211" s="25"/>
      <c r="X211" s="25"/>
      <c r="Y211" s="98">
        <f>V211+(W211*48)+(X211*48)</f>
        <v>0</v>
      </c>
      <c r="Z211" s="242" t="s">
        <v>313</v>
      </c>
      <c r="AA211" s="42" t="s">
        <v>313</v>
      </c>
      <c r="AB211" s="42" t="s">
        <v>313</v>
      </c>
      <c r="AC211" s="98" t="e">
        <f>Z211+(AA211*48)+(AB211*48)</f>
        <v>#VALUE!</v>
      </c>
      <c r="AD211" s="103"/>
      <c r="AE211" s="25"/>
      <c r="AF211" s="25"/>
      <c r="AG211" s="98">
        <f>AD211+(AE211*48)+(AF211*48)</f>
        <v>0</v>
      </c>
      <c r="AH211" s="103"/>
      <c r="AI211" s="25"/>
      <c r="AJ211" s="25"/>
      <c r="AK211" s="98">
        <f>AH211+(AI211*48)+(AJ211*48)</f>
        <v>0</v>
      </c>
      <c r="AL211" s="245" t="s">
        <v>313</v>
      </c>
      <c r="AM211" s="245" t="s">
        <v>313</v>
      </c>
      <c r="AN211" s="245" t="s">
        <v>313</v>
      </c>
      <c r="AO211" s="98" t="e">
        <f>AL211+(AM211*48)+(AN211*48)</f>
        <v>#VALUE!</v>
      </c>
      <c r="AP211" s="228"/>
      <c r="AQ211" s="25"/>
      <c r="AR211" s="104"/>
      <c r="AS211" s="98">
        <f>AP211+(AQ211*48)+(AR211*48)</f>
        <v>0</v>
      </c>
      <c r="AT211" s="42" t="s">
        <v>313</v>
      </c>
      <c r="AU211" s="42" t="s">
        <v>313</v>
      </c>
      <c r="AV211" s="42" t="s">
        <v>313</v>
      </c>
      <c r="AW211" s="98" t="e">
        <f>AT211+(AU211*48)+(AV211*48)</f>
        <v>#VALUE!</v>
      </c>
      <c r="AX211" s="228"/>
      <c r="AY211" s="25"/>
      <c r="AZ211" s="104"/>
      <c r="BA211" s="98">
        <f>AX211+(AY211*48)+(AZ211*48)</f>
        <v>0</v>
      </c>
      <c r="BB211" s="245" t="s">
        <v>313</v>
      </c>
      <c r="BC211" s="245" t="s">
        <v>313</v>
      </c>
      <c r="BD211" s="245" t="s">
        <v>313</v>
      </c>
      <c r="BE211" s="98" t="e">
        <f>BB211+(BC211*48)+(BD211*48)</f>
        <v>#VALUE!</v>
      </c>
      <c r="BF211" s="100"/>
      <c r="BG211" s="18"/>
      <c r="BH211" s="18"/>
      <c r="BI211" s="98">
        <f>BF211+(BG211*48)+(BH211*48)</f>
        <v>0</v>
      </c>
      <c r="BJ211" s="241" t="s">
        <v>313</v>
      </c>
      <c r="BK211" s="14" t="s">
        <v>313</v>
      </c>
      <c r="BL211" s="14" t="s">
        <v>313</v>
      </c>
      <c r="BM211" s="98" t="e">
        <f>BJ211+(BK211*48)+(BL211*48)</f>
        <v>#VALUE!</v>
      </c>
      <c r="BN211" s="100"/>
      <c r="BO211" s="18"/>
      <c r="BP211" s="18"/>
      <c r="BQ211" s="98">
        <f>BN211+(BO211*48)+(BP211*48)</f>
        <v>0</v>
      </c>
      <c r="BR211" s="245" t="s">
        <v>313</v>
      </c>
      <c r="BS211" s="245" t="s">
        <v>313</v>
      </c>
      <c r="BT211" s="245" t="s">
        <v>313</v>
      </c>
      <c r="BU211" s="98" t="e">
        <f>BR211+(BS211*48)+(BT211*48)</f>
        <v>#VALUE!</v>
      </c>
      <c r="BV211" s="100"/>
      <c r="BW211" s="18"/>
      <c r="BX211" s="18"/>
      <c r="BY211" s="98">
        <f>BV211+(BW211*48)+(BX211*48)</f>
        <v>0</v>
      </c>
      <c r="BZ211" s="242" t="s">
        <v>313</v>
      </c>
      <c r="CA211" s="42" t="s">
        <v>313</v>
      </c>
      <c r="CB211" s="42" t="s">
        <v>313</v>
      </c>
      <c r="CC211" s="98" t="e">
        <f>BZ211+(CA211*48)+(CB211*48)</f>
        <v>#VALUE!</v>
      </c>
      <c r="CD211" s="100"/>
      <c r="CE211" s="18"/>
      <c r="CF211" s="18"/>
      <c r="CG211" s="98">
        <f>CD211+(CE211*48)+(CF211*48)</f>
        <v>0</v>
      </c>
      <c r="CH211" s="245" t="s">
        <v>313</v>
      </c>
      <c r="CI211" s="245" t="s">
        <v>313</v>
      </c>
      <c r="CJ211" s="245" t="s">
        <v>313</v>
      </c>
      <c r="CK211" s="98" t="e">
        <f>CH211+(CI211*48)+(CJ211*48)</f>
        <v>#VALUE!</v>
      </c>
      <c r="CL211" s="100"/>
      <c r="CM211" s="18"/>
      <c r="CN211" s="18"/>
      <c r="CO211" s="98">
        <f>CL211+(CM211*48)+(CN211*48)</f>
        <v>0</v>
      </c>
      <c r="CP211" s="100"/>
      <c r="CQ211" s="18"/>
      <c r="CR211" s="18"/>
      <c r="CS211" s="98">
        <f>CP211+(CQ211*48)+(CR211*48)</f>
        <v>0</v>
      </c>
      <c r="CT211" s="100"/>
      <c r="CU211" s="18"/>
      <c r="CV211" s="18"/>
      <c r="CW211" s="105">
        <f>CT211+(CU211*48)+(CV211*48)</f>
        <v>0</v>
      </c>
      <c r="CX211" s="419" t="s">
        <v>313</v>
      </c>
      <c r="CY211" s="396" t="s">
        <v>313</v>
      </c>
      <c r="CZ211" s="396" t="s">
        <v>313</v>
      </c>
      <c r="DA211" s="403" t="e">
        <f>CX211+(CY211*48)+(CZ211*48)</f>
        <v>#VALUE!</v>
      </c>
      <c r="DB211" s="100"/>
      <c r="DC211" s="18"/>
      <c r="DD211" s="18"/>
      <c r="DE211" s="98">
        <f>DB211+(DC211*48)+(DD211*48)</f>
        <v>0</v>
      </c>
      <c r="DF211" s="100"/>
      <c r="DG211" s="18"/>
      <c r="DH211" s="18"/>
      <c r="DI211" s="98">
        <f>DF211+(DG211*48)+(DH211*48)</f>
        <v>0</v>
      </c>
      <c r="DJ211" s="245" t="s">
        <v>313</v>
      </c>
      <c r="DK211" s="245" t="s">
        <v>313</v>
      </c>
      <c r="DL211" s="245" t="s">
        <v>313</v>
      </c>
      <c r="DM211" s="98" t="e">
        <f>DJ211+(DK211*48)+(DL211*48)</f>
        <v>#VALUE!</v>
      </c>
      <c r="DN211" s="19"/>
      <c r="DO211" s="20"/>
      <c r="DP211" s="20"/>
      <c r="DQ211" s="98">
        <f>DN211+(DO211*48)+(DP211*48)</f>
        <v>0</v>
      </c>
      <c r="DR211" s="242" t="s">
        <v>313</v>
      </c>
      <c r="DS211" s="42" t="s">
        <v>313</v>
      </c>
      <c r="DT211" s="42" t="s">
        <v>313</v>
      </c>
      <c r="DU211" s="98" t="e">
        <f>DR211+(DS211*48)+(DT211*48)</f>
        <v>#VALUE!</v>
      </c>
      <c r="DV211" s="19"/>
      <c r="DW211" s="20"/>
      <c r="DX211" s="20"/>
      <c r="DY211" s="98">
        <f>DV211+(DW211*48)+(DX211*48)</f>
        <v>0</v>
      </c>
      <c r="DZ211" s="245" t="s">
        <v>313</v>
      </c>
      <c r="EA211" s="245" t="s">
        <v>313</v>
      </c>
      <c r="EB211" s="245" t="s">
        <v>313</v>
      </c>
      <c r="EC211" s="98" t="e">
        <f>DZ211+(EA211*48)+(EB211*48)</f>
        <v>#VALUE!</v>
      </c>
      <c r="ED211" s="100"/>
      <c r="EE211" s="18"/>
      <c r="EF211" s="18"/>
      <c r="EG211" s="98">
        <f>ED211+(EE211*48)+(EF211*48)</f>
        <v>0</v>
      </c>
    </row>
    <row r="212" spans="1:137" ht="14.4" thickBot="1" x14ac:dyDescent="0.35">
      <c r="A212" s="476"/>
      <c r="B212" s="508"/>
      <c r="C212" s="479"/>
      <c r="D212" s="197"/>
      <c r="E212" s="198"/>
      <c r="F212" s="277"/>
      <c r="G212" s="278"/>
      <c r="H212" s="277"/>
      <c r="I212" s="278"/>
      <c r="J212" s="277"/>
      <c r="K212" s="278"/>
      <c r="L212" s="277"/>
      <c r="M212" s="278"/>
      <c r="N212" s="277"/>
      <c r="O212" s="278"/>
      <c r="P212" s="277"/>
      <c r="Q212" s="278"/>
      <c r="R212" s="277"/>
      <c r="S212" s="278"/>
      <c r="T212" s="277"/>
      <c r="U212" s="278"/>
      <c r="V212" s="80"/>
      <c r="W212" s="79"/>
      <c r="X212" s="79"/>
      <c r="Y212" s="101"/>
      <c r="Z212" s="80"/>
      <c r="AA212" s="79"/>
      <c r="AB212" s="79"/>
      <c r="AC212" s="253" t="s">
        <v>313</v>
      </c>
      <c r="AD212" s="80"/>
      <c r="AE212" s="79"/>
      <c r="AF212" s="79"/>
      <c r="AG212" s="101"/>
      <c r="AH212" s="80"/>
      <c r="AI212" s="79"/>
      <c r="AJ212" s="79"/>
      <c r="AK212" s="101"/>
      <c r="AL212" s="80"/>
      <c r="AM212" s="79"/>
      <c r="AN212" s="79"/>
      <c r="AO212" s="253" t="s">
        <v>313</v>
      </c>
      <c r="AP212" s="80"/>
      <c r="AQ212" s="79"/>
      <c r="AR212" s="79"/>
      <c r="AS212" s="101"/>
      <c r="AT212" s="80"/>
      <c r="AU212" s="79"/>
      <c r="AV212" s="79"/>
      <c r="AW212" s="253" t="s">
        <v>313</v>
      </c>
      <c r="AX212" s="80"/>
      <c r="AY212" s="79"/>
      <c r="AZ212" s="79"/>
      <c r="BA212" s="101"/>
      <c r="BB212" s="80"/>
      <c r="BC212" s="79"/>
      <c r="BD212" s="79"/>
      <c r="BE212" s="253" t="s">
        <v>313</v>
      </c>
      <c r="BF212" s="11"/>
      <c r="BG212" s="12"/>
      <c r="BH212" s="12"/>
      <c r="BI212" s="101"/>
      <c r="BJ212" s="11"/>
      <c r="BK212" s="12"/>
      <c r="BL212" s="12"/>
      <c r="BM212" s="253" t="s">
        <v>313</v>
      </c>
      <c r="BN212" s="11"/>
      <c r="BO212" s="12"/>
      <c r="BP212" s="12"/>
      <c r="BQ212" s="101"/>
      <c r="BR212" s="11"/>
      <c r="BS212" s="12"/>
      <c r="BT212" s="12"/>
      <c r="BU212" s="253" t="s">
        <v>313</v>
      </c>
      <c r="BV212" s="11"/>
      <c r="BW212" s="12"/>
      <c r="BX212" s="12"/>
      <c r="BY212" s="101"/>
      <c r="BZ212" s="11"/>
      <c r="CA212" s="12"/>
      <c r="CB212" s="12"/>
      <c r="CC212" s="253" t="s">
        <v>313</v>
      </c>
      <c r="CD212" s="11"/>
      <c r="CE212" s="12"/>
      <c r="CF212" s="12"/>
      <c r="CG212" s="101"/>
      <c r="CH212" s="11"/>
      <c r="CI212" s="12"/>
      <c r="CJ212" s="12"/>
      <c r="CK212" s="253" t="s">
        <v>313</v>
      </c>
      <c r="CL212" s="11"/>
      <c r="CM212" s="12"/>
      <c r="CN212" s="12"/>
      <c r="CO212" s="101"/>
      <c r="CP212" s="11"/>
      <c r="CQ212" s="12"/>
      <c r="CR212" s="12"/>
      <c r="CS212" s="101"/>
      <c r="CT212" s="11"/>
      <c r="CU212" s="12"/>
      <c r="CV212" s="12"/>
      <c r="CW212" s="210"/>
      <c r="CX212" s="417"/>
      <c r="CY212" s="418"/>
      <c r="CZ212" s="212"/>
      <c r="DA212" s="253" t="s">
        <v>313</v>
      </c>
      <c r="DB212" s="233"/>
      <c r="DC212" s="211"/>
      <c r="DD212" s="212"/>
      <c r="DE212" s="101"/>
      <c r="DF212" s="233"/>
      <c r="DG212" s="211"/>
      <c r="DH212" s="212"/>
      <c r="DI212" s="101"/>
      <c r="DJ212" s="233"/>
      <c r="DK212" s="211"/>
      <c r="DL212" s="212"/>
      <c r="DM212" s="253" t="s">
        <v>313</v>
      </c>
      <c r="DN212" s="109"/>
      <c r="DO212" s="110"/>
      <c r="DP212" s="110"/>
      <c r="DQ212" s="101"/>
      <c r="DR212" s="109"/>
      <c r="DS212" s="110"/>
      <c r="DT212" s="110"/>
      <c r="DU212" s="253" t="s">
        <v>313</v>
      </c>
      <c r="DV212" s="109"/>
      <c r="DW212" s="110"/>
      <c r="DX212" s="110"/>
      <c r="DY212" s="101"/>
      <c r="DZ212" s="109"/>
      <c r="EA212" s="110"/>
      <c r="EB212" s="110"/>
      <c r="EC212" s="253" t="s">
        <v>313</v>
      </c>
      <c r="ED212" s="11"/>
      <c r="EE212" s="12"/>
      <c r="EF212" s="12"/>
      <c r="EG212" s="101"/>
    </row>
    <row r="213" spans="1:137" ht="14.4" customHeight="1" x14ac:dyDescent="0.3">
      <c r="A213" s="474">
        <f t="shared" ref="A213" si="152">A206+1</f>
        <v>29</v>
      </c>
      <c r="B213" s="433">
        <v>138730</v>
      </c>
      <c r="C213" s="477">
        <v>10</v>
      </c>
      <c r="D213" s="117" t="s">
        <v>207</v>
      </c>
      <c r="E213" s="120"/>
      <c r="F213" s="276"/>
      <c r="G213" s="116"/>
      <c r="H213" s="276"/>
      <c r="I213" s="116"/>
      <c r="J213" s="276"/>
      <c r="K213" s="116"/>
      <c r="L213" s="276"/>
      <c r="M213" s="116"/>
      <c r="N213" s="276"/>
      <c r="O213" s="116"/>
      <c r="P213" s="276"/>
      <c r="Q213" s="116"/>
      <c r="R213" s="276"/>
      <c r="S213" s="116"/>
      <c r="T213" s="276"/>
      <c r="U213" s="116"/>
      <c r="V213" s="8"/>
      <c r="W213" s="9"/>
      <c r="X213" s="9"/>
      <c r="Y213" s="10"/>
      <c r="Z213" s="8"/>
      <c r="AA213" s="9"/>
      <c r="AB213" s="9"/>
      <c r="AC213" s="10"/>
      <c r="AD213" s="8"/>
      <c r="AE213" s="9"/>
      <c r="AF213" s="9"/>
      <c r="AG213" s="10"/>
      <c r="AH213" s="468" t="s">
        <v>317</v>
      </c>
      <c r="AI213" s="469"/>
      <c r="AJ213" s="469"/>
      <c r="AK213" s="470"/>
      <c r="AL213" s="8"/>
      <c r="AM213" s="9"/>
      <c r="AN213" s="9"/>
      <c r="AO213" s="10"/>
      <c r="AP213" s="8"/>
      <c r="AQ213" s="9"/>
      <c r="AR213" s="9"/>
      <c r="AS213" s="10"/>
      <c r="AT213" s="8"/>
      <c r="AU213" s="9"/>
      <c r="AV213" s="9"/>
      <c r="AW213" s="10"/>
      <c r="AX213" s="8"/>
      <c r="AY213" s="9"/>
      <c r="AZ213" s="9"/>
      <c r="BA213" s="10"/>
      <c r="BB213" s="8"/>
      <c r="BC213" s="9"/>
      <c r="BD213" s="9"/>
      <c r="BE213" s="10"/>
      <c r="BF213" s="8"/>
      <c r="BG213" s="9"/>
      <c r="BH213" s="9"/>
      <c r="BI213" s="10"/>
      <c r="BJ213" s="8"/>
      <c r="BK213" s="9"/>
      <c r="BL213" s="9"/>
      <c r="BM213" s="10"/>
      <c r="BN213" s="8"/>
      <c r="BO213" s="9"/>
      <c r="BP213" s="9"/>
      <c r="BQ213" s="10"/>
      <c r="BR213" s="8"/>
      <c r="BS213" s="9"/>
      <c r="BT213" s="9"/>
      <c r="BU213" s="10"/>
      <c r="BV213" s="8"/>
      <c r="BW213" s="9"/>
      <c r="BX213" s="9"/>
      <c r="BY213" s="10"/>
      <c r="BZ213" s="8"/>
      <c r="CA213" s="9"/>
      <c r="CB213" s="9"/>
      <c r="CC213" s="10"/>
      <c r="CD213" s="8"/>
      <c r="CE213" s="9"/>
      <c r="CF213" s="9"/>
      <c r="CG213" s="10"/>
      <c r="CH213" s="8"/>
      <c r="CI213" s="9"/>
      <c r="CJ213" s="9"/>
      <c r="CK213" s="10"/>
      <c r="CL213" s="8"/>
      <c r="CM213" s="9"/>
      <c r="CN213" s="9"/>
      <c r="CO213" s="10"/>
      <c r="CP213" s="8"/>
      <c r="CQ213" s="9"/>
      <c r="CR213" s="9"/>
      <c r="CS213" s="10"/>
      <c r="CT213" s="8"/>
      <c r="CU213" s="9"/>
      <c r="CV213" s="9"/>
      <c r="CW213" s="9"/>
      <c r="CX213" s="386"/>
      <c r="CY213" s="387"/>
      <c r="CZ213" s="387"/>
      <c r="DA213" s="388"/>
      <c r="DB213" s="8"/>
      <c r="DC213" s="9"/>
      <c r="DD213" s="9"/>
      <c r="DE213" s="10"/>
      <c r="DF213" s="8"/>
      <c r="DG213" s="9"/>
      <c r="DH213" s="9"/>
      <c r="DI213" s="10"/>
      <c r="DJ213" s="8"/>
      <c r="DK213" s="9"/>
      <c r="DL213" s="9"/>
      <c r="DM213" s="10"/>
      <c r="DN213" s="8"/>
      <c r="DO213" s="9"/>
      <c r="DP213" s="9"/>
      <c r="DQ213" s="10"/>
      <c r="DR213" s="8"/>
      <c r="DS213" s="9"/>
      <c r="DT213" s="9"/>
      <c r="DU213" s="10"/>
      <c r="DV213" s="8"/>
      <c r="DW213" s="9"/>
      <c r="DX213" s="9"/>
      <c r="DY213" s="10"/>
      <c r="DZ213" s="8"/>
      <c r="EA213" s="9"/>
      <c r="EB213" s="9"/>
      <c r="EC213" s="10"/>
      <c r="ED213" s="8"/>
      <c r="EE213" s="9"/>
      <c r="EF213" s="9"/>
      <c r="EG213" s="10"/>
    </row>
    <row r="214" spans="1:137" ht="14.4" customHeight="1" x14ac:dyDescent="0.3">
      <c r="A214" s="475"/>
      <c r="B214" s="434"/>
      <c r="C214" s="478"/>
      <c r="D214" s="108" t="s">
        <v>208</v>
      </c>
      <c r="E214" s="30" t="s">
        <v>78</v>
      </c>
      <c r="F214" s="438" t="s">
        <v>38</v>
      </c>
      <c r="G214" s="440" t="s">
        <v>101</v>
      </c>
      <c r="H214" s="438" t="s">
        <v>38</v>
      </c>
      <c r="I214" s="440" t="s">
        <v>101</v>
      </c>
      <c r="J214" s="438" t="s">
        <v>38</v>
      </c>
      <c r="K214" s="440" t="s">
        <v>101</v>
      </c>
      <c r="L214" s="438" t="s">
        <v>322</v>
      </c>
      <c r="M214" s="440" t="s">
        <v>325</v>
      </c>
      <c r="N214" s="438" t="s">
        <v>324</v>
      </c>
      <c r="O214" s="440" t="s">
        <v>323</v>
      </c>
      <c r="P214" s="438" t="s">
        <v>38</v>
      </c>
      <c r="Q214" s="440" t="s">
        <v>101</v>
      </c>
      <c r="R214" s="438" t="s">
        <v>38</v>
      </c>
      <c r="S214" s="440" t="s">
        <v>101</v>
      </c>
      <c r="T214" s="438" t="s">
        <v>38</v>
      </c>
      <c r="U214" s="440" t="s">
        <v>101</v>
      </c>
      <c r="V214" s="102"/>
      <c r="W214" s="14"/>
      <c r="X214" s="14"/>
      <c r="Y214" s="15">
        <f>V214+(W214*48)+(X214*48)</f>
        <v>0</v>
      </c>
      <c r="Z214" s="103" t="s">
        <v>313</v>
      </c>
      <c r="AA214" s="14" t="s">
        <v>313</v>
      </c>
      <c r="AB214" s="14" t="s">
        <v>313</v>
      </c>
      <c r="AC214" s="15" t="e">
        <f>Z214+(AA214*48)+(AB214*48)</f>
        <v>#VALUE!</v>
      </c>
      <c r="AD214" s="241">
        <v>0</v>
      </c>
      <c r="AE214" s="14">
        <v>344</v>
      </c>
      <c r="AF214" s="14">
        <f>AE214*0.0695</f>
        <v>23.908000000000001</v>
      </c>
      <c r="AG214" s="15">
        <f>AD214+(AE214*48)+(AF214*48)</f>
        <v>17659.583999999999</v>
      </c>
      <c r="AH214" s="102"/>
      <c r="AI214" s="14"/>
      <c r="AJ214" s="14"/>
      <c r="AK214" s="15">
        <f>AH214+(AI214*48)+(AJ214*48)</f>
        <v>0</v>
      </c>
      <c r="AL214" s="245" t="s">
        <v>313</v>
      </c>
      <c r="AM214" s="245" t="s">
        <v>313</v>
      </c>
      <c r="AN214" s="245" t="s">
        <v>313</v>
      </c>
      <c r="AO214" s="15" t="e">
        <f>AL214+(AM214*48)+(AN214*48)</f>
        <v>#VALUE!</v>
      </c>
      <c r="AP214" s="227"/>
      <c r="AQ214" s="25"/>
      <c r="AR214" s="22"/>
      <c r="AS214" s="15">
        <f>AP214+(AQ214*48)+(AR214*48)</f>
        <v>0</v>
      </c>
      <c r="AT214" s="25" t="s">
        <v>313</v>
      </c>
      <c r="AU214" s="14" t="s">
        <v>313</v>
      </c>
      <c r="AV214" s="14" t="s">
        <v>313</v>
      </c>
      <c r="AW214" s="15" t="e">
        <f>AT214+(AU214*48)+(AV214*48)</f>
        <v>#VALUE!</v>
      </c>
      <c r="AX214" s="227"/>
      <c r="AY214" s="25"/>
      <c r="AZ214" s="22"/>
      <c r="BA214" s="15">
        <f>AX214+(AY214*48)+(AZ214*48)</f>
        <v>0</v>
      </c>
      <c r="BB214" s="245" t="s">
        <v>313</v>
      </c>
      <c r="BC214" s="245" t="s">
        <v>313</v>
      </c>
      <c r="BD214" s="245" t="s">
        <v>313</v>
      </c>
      <c r="BE214" s="15" t="e">
        <f>BB214+(BC214*48)+(BD214*48)</f>
        <v>#VALUE!</v>
      </c>
      <c r="BF214" s="16"/>
      <c r="BG214" s="17"/>
      <c r="BH214" s="17"/>
      <c r="BI214" s="15">
        <f>BF214+(BG214*48)+(BH214*48)</f>
        <v>0</v>
      </c>
      <c r="BJ214" s="241" t="s">
        <v>313</v>
      </c>
      <c r="BK214" s="14" t="s">
        <v>313</v>
      </c>
      <c r="BL214" s="14" t="s">
        <v>313</v>
      </c>
      <c r="BM214" s="15" t="e">
        <f>BJ214+(BK214*48)+(BL214*48)</f>
        <v>#VALUE!</v>
      </c>
      <c r="BN214" s="16"/>
      <c r="BO214" s="17"/>
      <c r="BP214" s="17"/>
      <c r="BQ214" s="15">
        <f>BN214+(BO214*48)+(BP214*48)</f>
        <v>0</v>
      </c>
      <c r="BR214" s="245" t="s">
        <v>313</v>
      </c>
      <c r="BS214" s="245" t="s">
        <v>313</v>
      </c>
      <c r="BT214" s="245" t="s">
        <v>313</v>
      </c>
      <c r="BU214" s="15" t="e">
        <f>BR214+(BS214*48)+(BT214*48)</f>
        <v>#VALUE!</v>
      </c>
      <c r="BV214" s="16"/>
      <c r="BW214" s="17"/>
      <c r="BX214" s="17"/>
      <c r="BY214" s="15">
        <f>BV214+(BW214*48)+(BX214*48)</f>
        <v>0</v>
      </c>
      <c r="BZ214" s="103" t="s">
        <v>313</v>
      </c>
      <c r="CA214" s="14" t="s">
        <v>313</v>
      </c>
      <c r="CB214" s="14" t="s">
        <v>313</v>
      </c>
      <c r="CC214" s="15" t="e">
        <f>BZ214+(CA214*48)+(CB214*48)</f>
        <v>#VALUE!</v>
      </c>
      <c r="CD214" s="16"/>
      <c r="CE214" s="17"/>
      <c r="CF214" s="17"/>
      <c r="CG214" s="15">
        <f>CD214+(CE214*48)+(CF214*48)</f>
        <v>0</v>
      </c>
      <c r="CH214" s="245" t="s">
        <v>313</v>
      </c>
      <c r="CI214" s="245" t="s">
        <v>313</v>
      </c>
      <c r="CJ214" s="245" t="s">
        <v>313</v>
      </c>
      <c r="CK214" s="15" t="e">
        <f>CH214+(CI214*48)+(CJ214*48)</f>
        <v>#VALUE!</v>
      </c>
      <c r="CL214" s="16"/>
      <c r="CM214" s="17"/>
      <c r="CN214" s="17"/>
      <c r="CO214" s="15">
        <f>CL214+(CM214*48)+(CN214*48)</f>
        <v>0</v>
      </c>
      <c r="CP214" s="16"/>
      <c r="CQ214" s="17"/>
      <c r="CR214" s="18"/>
      <c r="CS214" s="15">
        <f>CP214+(CQ214*48)+(CR214*48)</f>
        <v>0</v>
      </c>
      <c r="CT214" s="16"/>
      <c r="CU214" s="17"/>
      <c r="CV214" s="18"/>
      <c r="CW214" s="21">
        <f>CT214+(CU214*48)+(CV214*48)</f>
        <v>0</v>
      </c>
      <c r="CX214" s="406" t="s">
        <v>313</v>
      </c>
      <c r="CY214" s="391" t="s">
        <v>313</v>
      </c>
      <c r="CZ214" s="391" t="s">
        <v>313</v>
      </c>
      <c r="DA214" s="392" t="e">
        <f>CX214+(CY214*48)+(CZ214*48)</f>
        <v>#VALUE!</v>
      </c>
      <c r="DB214" s="16"/>
      <c r="DC214" s="17">
        <v>1721</v>
      </c>
      <c r="DD214" s="18"/>
      <c r="DE214" s="15">
        <f>DB214+(DC214*48)+(DD214*48)</f>
        <v>82608</v>
      </c>
      <c r="DF214" s="16"/>
      <c r="DG214" s="17"/>
      <c r="DH214" s="18"/>
      <c r="DI214" s="15">
        <f>DF214+(DG214*48)+(DH214*48)</f>
        <v>0</v>
      </c>
      <c r="DJ214" s="245" t="s">
        <v>313</v>
      </c>
      <c r="DK214" s="245" t="s">
        <v>313</v>
      </c>
      <c r="DL214" s="245" t="s">
        <v>313</v>
      </c>
      <c r="DM214" s="15" t="e">
        <f>DJ214+(DK214*48)+(DL214*48)</f>
        <v>#VALUE!</v>
      </c>
      <c r="DN214" s="19"/>
      <c r="DO214" s="20"/>
      <c r="DP214" s="20"/>
      <c r="DQ214" s="15">
        <f>DN214+(DO214*48)+(DP214*48)</f>
        <v>0</v>
      </c>
      <c r="DR214" s="103" t="s">
        <v>313</v>
      </c>
      <c r="DS214" s="14" t="s">
        <v>313</v>
      </c>
      <c r="DT214" s="14" t="s">
        <v>313</v>
      </c>
      <c r="DU214" s="15" t="e">
        <f>DR214+(DS214*48)+(DT214*48)</f>
        <v>#VALUE!</v>
      </c>
      <c r="DV214" s="19"/>
      <c r="DW214" s="20"/>
      <c r="DX214" s="20"/>
      <c r="DY214" s="15">
        <f>DV214+(DW214*48)+(DX214*48)</f>
        <v>0</v>
      </c>
      <c r="DZ214" s="245" t="s">
        <v>313</v>
      </c>
      <c r="EA214" s="245" t="s">
        <v>313</v>
      </c>
      <c r="EB214" s="245" t="s">
        <v>313</v>
      </c>
      <c r="EC214" s="15" t="e">
        <f>DZ214+(EA214*48)+(EB214*48)</f>
        <v>#VALUE!</v>
      </c>
      <c r="ED214" s="100"/>
      <c r="EE214" s="18"/>
      <c r="EF214" s="18"/>
      <c r="EG214" s="15">
        <f>ED214+(EE214*48)+(EF214*48)</f>
        <v>0</v>
      </c>
    </row>
    <row r="215" spans="1:137" ht="14.4" customHeight="1" x14ac:dyDescent="0.3">
      <c r="A215" s="475"/>
      <c r="B215" s="434"/>
      <c r="C215" s="478"/>
      <c r="D215" s="108" t="s">
        <v>209</v>
      </c>
      <c r="E215" s="285" t="s">
        <v>4</v>
      </c>
      <c r="F215" s="439"/>
      <c r="G215" s="441"/>
      <c r="H215" s="439"/>
      <c r="I215" s="441"/>
      <c r="J215" s="439"/>
      <c r="K215" s="441"/>
      <c r="L215" s="439"/>
      <c r="M215" s="441"/>
      <c r="N215" s="439"/>
      <c r="O215" s="441"/>
      <c r="P215" s="439"/>
      <c r="Q215" s="441"/>
      <c r="R215" s="439"/>
      <c r="S215" s="441"/>
      <c r="T215" s="439"/>
      <c r="U215" s="441"/>
      <c r="V215" s="102"/>
      <c r="W215" s="14"/>
      <c r="X215" s="14"/>
      <c r="Y215" s="15">
        <f>V215+(W215*48)+(X215*48)</f>
        <v>0</v>
      </c>
      <c r="Z215" s="102" t="s">
        <v>313</v>
      </c>
      <c r="AA215" s="14" t="s">
        <v>313</v>
      </c>
      <c r="AB215" s="14" t="s">
        <v>313</v>
      </c>
      <c r="AC215" s="15" t="e">
        <f>Z215+(AA215*48)+(AB215*48)</f>
        <v>#VALUE!</v>
      </c>
      <c r="AD215" s="241">
        <v>0</v>
      </c>
      <c r="AE215" s="14">
        <v>344</v>
      </c>
      <c r="AF215" s="14">
        <f t="shared" ref="AF215:AF218" si="153">AE215*0.0695</f>
        <v>23.908000000000001</v>
      </c>
      <c r="AG215" s="15">
        <f>AD215+(AE215*48)+(AF215*48)</f>
        <v>17659.583999999999</v>
      </c>
      <c r="AH215" s="102"/>
      <c r="AI215" s="14"/>
      <c r="AJ215" s="14"/>
      <c r="AK215" s="15">
        <f>AH215+(AI215*48)+(AJ215*48)</f>
        <v>0</v>
      </c>
      <c r="AL215" s="245" t="s">
        <v>313</v>
      </c>
      <c r="AM215" s="245" t="s">
        <v>313</v>
      </c>
      <c r="AN215" s="245" t="s">
        <v>313</v>
      </c>
      <c r="AO215" s="15" t="e">
        <f>AL215+(AM215*48)+(AN215*48)</f>
        <v>#VALUE!</v>
      </c>
      <c r="AP215" s="227"/>
      <c r="AQ215" s="14"/>
      <c r="AR215" s="22"/>
      <c r="AS215" s="15">
        <f>AP215+(AQ215*48)+(AR215*48)</f>
        <v>0</v>
      </c>
      <c r="AT215" s="14" t="s">
        <v>313</v>
      </c>
      <c r="AU215" s="14" t="s">
        <v>313</v>
      </c>
      <c r="AV215" s="14" t="s">
        <v>313</v>
      </c>
      <c r="AW215" s="15" t="e">
        <f>AT215+(AU215*48)+(AV215*48)</f>
        <v>#VALUE!</v>
      </c>
      <c r="AX215" s="227"/>
      <c r="AY215" s="14"/>
      <c r="AZ215" s="22"/>
      <c r="BA215" s="15">
        <f>AX215+(AY215*48)+(AZ215*48)</f>
        <v>0</v>
      </c>
      <c r="BB215" s="245" t="s">
        <v>313</v>
      </c>
      <c r="BC215" s="245" t="s">
        <v>313</v>
      </c>
      <c r="BD215" s="245" t="s">
        <v>313</v>
      </c>
      <c r="BE215" s="15" t="e">
        <f>BB215+(BC215*48)+(BD215*48)</f>
        <v>#VALUE!</v>
      </c>
      <c r="BF215" s="16"/>
      <c r="BG215" s="17"/>
      <c r="BH215" s="17"/>
      <c r="BI215" s="15">
        <f>BF215+(BG215*48)+(BH215*48)</f>
        <v>0</v>
      </c>
      <c r="BJ215" s="241" t="s">
        <v>313</v>
      </c>
      <c r="BK215" s="14" t="s">
        <v>313</v>
      </c>
      <c r="BL215" s="14" t="s">
        <v>313</v>
      </c>
      <c r="BM215" s="15" t="e">
        <f>BJ215+(BK215*48)+(BL215*48)</f>
        <v>#VALUE!</v>
      </c>
      <c r="BN215" s="16"/>
      <c r="BO215" s="17"/>
      <c r="BP215" s="17"/>
      <c r="BQ215" s="15">
        <f>BN215+(BO215*48)+(BP215*48)</f>
        <v>0</v>
      </c>
      <c r="BR215" s="245" t="s">
        <v>313</v>
      </c>
      <c r="BS215" s="245" t="s">
        <v>313</v>
      </c>
      <c r="BT215" s="245" t="s">
        <v>313</v>
      </c>
      <c r="BU215" s="15" t="e">
        <f>BR215+(BS215*48)+(BT215*48)</f>
        <v>#VALUE!</v>
      </c>
      <c r="BV215" s="16"/>
      <c r="BW215" s="17"/>
      <c r="BX215" s="17"/>
      <c r="BY215" s="15">
        <f>BV215+(BW215*48)+(BX215*48)</f>
        <v>0</v>
      </c>
      <c r="BZ215" s="102" t="s">
        <v>313</v>
      </c>
      <c r="CA215" s="14" t="s">
        <v>313</v>
      </c>
      <c r="CB215" s="14" t="s">
        <v>313</v>
      </c>
      <c r="CC215" s="15" t="e">
        <f>BZ215+(CA215*48)+(CB215*48)</f>
        <v>#VALUE!</v>
      </c>
      <c r="CD215" s="16"/>
      <c r="CE215" s="17"/>
      <c r="CF215" s="17"/>
      <c r="CG215" s="15">
        <f>CD215+(CE215*48)+(CF215*48)</f>
        <v>0</v>
      </c>
      <c r="CH215" s="245" t="s">
        <v>313</v>
      </c>
      <c r="CI215" s="245" t="s">
        <v>313</v>
      </c>
      <c r="CJ215" s="245" t="s">
        <v>313</v>
      </c>
      <c r="CK215" s="15" t="e">
        <f>CH215+(CI215*48)+(CJ215*48)</f>
        <v>#VALUE!</v>
      </c>
      <c r="CL215" s="16"/>
      <c r="CM215" s="17"/>
      <c r="CN215" s="17"/>
      <c r="CO215" s="15">
        <f>CL215+(CM215*48)+(CN215*48)</f>
        <v>0</v>
      </c>
      <c r="CP215" s="16"/>
      <c r="CQ215" s="17"/>
      <c r="CR215" s="18"/>
      <c r="CS215" s="15">
        <f>CP215+(CQ215*48)+(CR215*48)</f>
        <v>0</v>
      </c>
      <c r="CT215" s="16"/>
      <c r="CU215" s="17"/>
      <c r="CV215" s="18"/>
      <c r="CW215" s="21">
        <f>CT215+(CU215*48)+(CV215*48)</f>
        <v>0</v>
      </c>
      <c r="CX215" s="405" t="s">
        <v>313</v>
      </c>
      <c r="CY215" s="391" t="s">
        <v>313</v>
      </c>
      <c r="CZ215" s="391" t="s">
        <v>313</v>
      </c>
      <c r="DA215" s="392" t="e">
        <f>CX215+(CY215*48)+(CZ215*48)</f>
        <v>#VALUE!</v>
      </c>
      <c r="DB215" s="16"/>
      <c r="DC215" s="17">
        <v>1921</v>
      </c>
      <c r="DD215" s="18"/>
      <c r="DE215" s="15">
        <f>DB215+(DC215*48)+(DD215*48)</f>
        <v>92208</v>
      </c>
      <c r="DF215" s="16"/>
      <c r="DG215" s="17"/>
      <c r="DH215" s="18"/>
      <c r="DI215" s="15">
        <f>DF215+(DG215*48)+(DH215*48)</f>
        <v>0</v>
      </c>
      <c r="DJ215" s="245" t="s">
        <v>313</v>
      </c>
      <c r="DK215" s="245" t="s">
        <v>313</v>
      </c>
      <c r="DL215" s="245" t="s">
        <v>313</v>
      </c>
      <c r="DM215" s="15" t="e">
        <f>DJ215+(DK215*48)+(DL215*48)</f>
        <v>#VALUE!</v>
      </c>
      <c r="DN215" s="19"/>
      <c r="DO215" s="20"/>
      <c r="DP215" s="20"/>
      <c r="DQ215" s="15">
        <f>DN215+(DO215*48)+(DP215*48)</f>
        <v>0</v>
      </c>
      <c r="DR215" s="102" t="s">
        <v>313</v>
      </c>
      <c r="DS215" s="14" t="s">
        <v>313</v>
      </c>
      <c r="DT215" s="14" t="s">
        <v>313</v>
      </c>
      <c r="DU215" s="15" t="e">
        <f>DR215+(DS215*48)+(DT215*48)</f>
        <v>#VALUE!</v>
      </c>
      <c r="DV215" s="19"/>
      <c r="DW215" s="20"/>
      <c r="DX215" s="20"/>
      <c r="DY215" s="15">
        <f>DV215+(DW215*48)+(DX215*48)</f>
        <v>0</v>
      </c>
      <c r="DZ215" s="245" t="s">
        <v>313</v>
      </c>
      <c r="EA215" s="245" t="s">
        <v>313</v>
      </c>
      <c r="EB215" s="245" t="s">
        <v>313</v>
      </c>
      <c r="EC215" s="15" t="e">
        <f>DZ215+(EA215*48)+(EB215*48)</f>
        <v>#VALUE!</v>
      </c>
      <c r="ED215" s="100"/>
      <c r="EE215" s="18"/>
      <c r="EF215" s="18"/>
      <c r="EG215" s="15">
        <f>ED215+(EE215*48)+(EF215*48)</f>
        <v>0</v>
      </c>
    </row>
    <row r="216" spans="1:137" ht="14.4" customHeight="1" x14ac:dyDescent="0.3">
      <c r="A216" s="475"/>
      <c r="B216" s="434"/>
      <c r="C216" s="478"/>
      <c r="D216" s="108" t="s">
        <v>210</v>
      </c>
      <c r="E216" s="285" t="s">
        <v>5</v>
      </c>
      <c r="F216" s="439"/>
      <c r="G216" s="441"/>
      <c r="H216" s="439"/>
      <c r="I216" s="441"/>
      <c r="J216" s="439"/>
      <c r="K216" s="441"/>
      <c r="L216" s="439"/>
      <c r="M216" s="441"/>
      <c r="N216" s="439"/>
      <c r="O216" s="441"/>
      <c r="P216" s="439"/>
      <c r="Q216" s="441"/>
      <c r="R216" s="439"/>
      <c r="S216" s="441"/>
      <c r="T216" s="439"/>
      <c r="U216" s="441"/>
      <c r="V216" s="102"/>
      <c r="W216" s="14"/>
      <c r="X216" s="14"/>
      <c r="Y216" s="15">
        <f>V216+(W216*48)+(X216*48)</f>
        <v>0</v>
      </c>
      <c r="Z216" s="102" t="s">
        <v>313</v>
      </c>
      <c r="AA216" s="14" t="s">
        <v>313</v>
      </c>
      <c r="AB216" s="14" t="s">
        <v>313</v>
      </c>
      <c r="AC216" s="15" t="e">
        <f>Z216+(AA216*48)+(AB216*48)</f>
        <v>#VALUE!</v>
      </c>
      <c r="AD216" s="241">
        <v>0</v>
      </c>
      <c r="AE216" s="14">
        <v>344</v>
      </c>
      <c r="AF216" s="14">
        <f t="shared" si="153"/>
        <v>23.908000000000001</v>
      </c>
      <c r="AG216" s="15">
        <f>AD216+(AE216*48)+(AF216*48)</f>
        <v>17659.583999999999</v>
      </c>
      <c r="AH216" s="102"/>
      <c r="AI216" s="14"/>
      <c r="AJ216" s="14"/>
      <c r="AK216" s="15">
        <f>AH216+(AI216*48)+(AJ216*48)</f>
        <v>0</v>
      </c>
      <c r="AL216" s="245" t="s">
        <v>313</v>
      </c>
      <c r="AM216" s="245" t="s">
        <v>313</v>
      </c>
      <c r="AN216" s="245" t="s">
        <v>313</v>
      </c>
      <c r="AO216" s="15" t="e">
        <f>AL216+(AM216*48)+(AN216*48)</f>
        <v>#VALUE!</v>
      </c>
      <c r="AP216" s="227"/>
      <c r="AQ216" s="14"/>
      <c r="AR216" s="22"/>
      <c r="AS216" s="15">
        <f>AP216+(AQ216*48)+(AR216*48)</f>
        <v>0</v>
      </c>
      <c r="AT216" s="14" t="s">
        <v>313</v>
      </c>
      <c r="AU216" s="14" t="s">
        <v>313</v>
      </c>
      <c r="AV216" s="14" t="s">
        <v>313</v>
      </c>
      <c r="AW216" s="15" t="e">
        <f>AT216+(AU216*48)+(AV216*48)</f>
        <v>#VALUE!</v>
      </c>
      <c r="AX216" s="227"/>
      <c r="AY216" s="14"/>
      <c r="AZ216" s="22"/>
      <c r="BA216" s="15">
        <f>AX216+(AY216*48)+(AZ216*48)</f>
        <v>0</v>
      </c>
      <c r="BB216" s="245" t="s">
        <v>313</v>
      </c>
      <c r="BC216" s="245" t="s">
        <v>313</v>
      </c>
      <c r="BD216" s="245" t="s">
        <v>313</v>
      </c>
      <c r="BE216" s="15" t="e">
        <f>BB216+(BC216*48)+(BD216*48)</f>
        <v>#VALUE!</v>
      </c>
      <c r="BF216" s="16"/>
      <c r="BG216" s="17"/>
      <c r="BH216" s="17"/>
      <c r="BI216" s="15">
        <f>BF216+(BG216*48)+(BH216*48)</f>
        <v>0</v>
      </c>
      <c r="BJ216" s="241" t="s">
        <v>313</v>
      </c>
      <c r="BK216" s="14" t="s">
        <v>313</v>
      </c>
      <c r="BL216" s="14" t="s">
        <v>313</v>
      </c>
      <c r="BM216" s="15" t="e">
        <f>BJ216+(BK216*48)+(BL216*48)</f>
        <v>#VALUE!</v>
      </c>
      <c r="BN216" s="16"/>
      <c r="BO216" s="17"/>
      <c r="BP216" s="17"/>
      <c r="BQ216" s="15">
        <f>BN216+(BO216*48)+(BP216*48)</f>
        <v>0</v>
      </c>
      <c r="BR216" s="245" t="s">
        <v>313</v>
      </c>
      <c r="BS216" s="245" t="s">
        <v>313</v>
      </c>
      <c r="BT216" s="245" t="s">
        <v>313</v>
      </c>
      <c r="BU216" s="15" t="e">
        <f>BR216+(BS216*48)+(BT216*48)</f>
        <v>#VALUE!</v>
      </c>
      <c r="BV216" s="16"/>
      <c r="BW216" s="17"/>
      <c r="BX216" s="17"/>
      <c r="BY216" s="15">
        <f>BV216+(BW216*48)+(BX216*48)</f>
        <v>0</v>
      </c>
      <c r="BZ216" s="102" t="s">
        <v>313</v>
      </c>
      <c r="CA216" s="14" t="s">
        <v>313</v>
      </c>
      <c r="CB216" s="14" t="s">
        <v>313</v>
      </c>
      <c r="CC216" s="15" t="e">
        <f>BZ216+(CA216*48)+(CB216*48)</f>
        <v>#VALUE!</v>
      </c>
      <c r="CD216" s="16"/>
      <c r="CE216" s="17"/>
      <c r="CF216" s="17"/>
      <c r="CG216" s="15">
        <f>CD216+(CE216*48)+(CF216*48)</f>
        <v>0</v>
      </c>
      <c r="CH216" s="245" t="s">
        <v>313</v>
      </c>
      <c r="CI216" s="245" t="s">
        <v>313</v>
      </c>
      <c r="CJ216" s="245" t="s">
        <v>313</v>
      </c>
      <c r="CK216" s="15" t="e">
        <f>CH216+(CI216*48)+(CJ216*48)</f>
        <v>#VALUE!</v>
      </c>
      <c r="CL216" s="16"/>
      <c r="CM216" s="17"/>
      <c r="CN216" s="17"/>
      <c r="CO216" s="15">
        <f>CL216+(CM216*48)+(CN216*48)</f>
        <v>0</v>
      </c>
      <c r="CP216" s="16"/>
      <c r="CQ216" s="17"/>
      <c r="CR216" s="18"/>
      <c r="CS216" s="15">
        <f>CP216+(CQ216*48)+(CR216*48)</f>
        <v>0</v>
      </c>
      <c r="CT216" s="16"/>
      <c r="CU216" s="17"/>
      <c r="CV216" s="18"/>
      <c r="CW216" s="21">
        <f>CT216+(CU216*48)+(CV216*48)</f>
        <v>0</v>
      </c>
      <c r="CX216" s="405" t="s">
        <v>313</v>
      </c>
      <c r="CY216" s="391" t="s">
        <v>313</v>
      </c>
      <c r="CZ216" s="391" t="s">
        <v>313</v>
      </c>
      <c r="DA216" s="392" t="e">
        <f>CX216+(CY216*48)+(CZ216*48)</f>
        <v>#VALUE!</v>
      </c>
      <c r="DB216" s="16"/>
      <c r="DC216" s="17">
        <v>2121</v>
      </c>
      <c r="DD216" s="18"/>
      <c r="DE216" s="15">
        <f>DB216+(DC216*48)+(DD216*48)</f>
        <v>101808</v>
      </c>
      <c r="DF216" s="16"/>
      <c r="DG216" s="17"/>
      <c r="DH216" s="18"/>
      <c r="DI216" s="15">
        <f>DF216+(DG216*48)+(DH216*48)</f>
        <v>0</v>
      </c>
      <c r="DJ216" s="245" t="s">
        <v>313</v>
      </c>
      <c r="DK216" s="245" t="s">
        <v>313</v>
      </c>
      <c r="DL216" s="245" t="s">
        <v>313</v>
      </c>
      <c r="DM216" s="15" t="e">
        <f>DJ216+(DK216*48)+(DL216*48)</f>
        <v>#VALUE!</v>
      </c>
      <c r="DN216" s="19"/>
      <c r="DO216" s="20"/>
      <c r="DP216" s="20"/>
      <c r="DQ216" s="15">
        <f>DN216+(DO216*48)+(DP216*48)</f>
        <v>0</v>
      </c>
      <c r="DR216" s="102" t="s">
        <v>313</v>
      </c>
      <c r="DS216" s="14" t="s">
        <v>313</v>
      </c>
      <c r="DT216" s="14" t="s">
        <v>313</v>
      </c>
      <c r="DU216" s="15" t="e">
        <f>DR216+(DS216*48)+(DT216*48)</f>
        <v>#VALUE!</v>
      </c>
      <c r="DV216" s="19"/>
      <c r="DW216" s="20"/>
      <c r="DX216" s="20"/>
      <c r="DY216" s="15">
        <f>DV216+(DW216*48)+(DX216*48)</f>
        <v>0</v>
      </c>
      <c r="DZ216" s="245" t="s">
        <v>313</v>
      </c>
      <c r="EA216" s="245" t="s">
        <v>313</v>
      </c>
      <c r="EB216" s="245" t="s">
        <v>313</v>
      </c>
      <c r="EC216" s="15" t="e">
        <f>DZ216+(EA216*48)+(EB216*48)</f>
        <v>#VALUE!</v>
      </c>
      <c r="ED216" s="100"/>
      <c r="EE216" s="18"/>
      <c r="EF216" s="18"/>
      <c r="EG216" s="15">
        <f>ED216+(EE216*48)+(EF216*48)</f>
        <v>0</v>
      </c>
    </row>
    <row r="217" spans="1:137" ht="14.4" customHeight="1" x14ac:dyDescent="0.3">
      <c r="A217" s="475"/>
      <c r="B217" s="434"/>
      <c r="C217" s="478"/>
      <c r="D217" s="108" t="s">
        <v>211</v>
      </c>
      <c r="E217" s="285" t="s">
        <v>6</v>
      </c>
      <c r="F217" s="439"/>
      <c r="G217" s="441"/>
      <c r="H217" s="439"/>
      <c r="I217" s="441"/>
      <c r="J217" s="439"/>
      <c r="K217" s="441"/>
      <c r="L217" s="439"/>
      <c r="M217" s="441"/>
      <c r="N217" s="439"/>
      <c r="O217" s="441"/>
      <c r="P217" s="439"/>
      <c r="Q217" s="441"/>
      <c r="R217" s="439"/>
      <c r="S217" s="441"/>
      <c r="T217" s="439"/>
      <c r="U217" s="441"/>
      <c r="V217" s="102"/>
      <c r="W217" s="14"/>
      <c r="X217" s="14"/>
      <c r="Y217" s="15">
        <f>V217+(W217*48)+(X217*48)</f>
        <v>0</v>
      </c>
      <c r="Z217" s="102" t="s">
        <v>313</v>
      </c>
      <c r="AA217" s="14" t="s">
        <v>313</v>
      </c>
      <c r="AB217" s="14" t="s">
        <v>313</v>
      </c>
      <c r="AC217" s="15" t="e">
        <f>Z217+(AA217*48)+(AB217*48)</f>
        <v>#VALUE!</v>
      </c>
      <c r="AD217" s="241">
        <v>0</v>
      </c>
      <c r="AE217" s="14">
        <v>344</v>
      </c>
      <c r="AF217" s="14">
        <f t="shared" si="153"/>
        <v>23.908000000000001</v>
      </c>
      <c r="AG217" s="15">
        <f>AD217+(AE217*48)+(AF217*48)</f>
        <v>17659.583999999999</v>
      </c>
      <c r="AH217" s="102"/>
      <c r="AI217" s="14"/>
      <c r="AJ217" s="14"/>
      <c r="AK217" s="15">
        <f>AH217+(AI217*48)+(AJ217*48)</f>
        <v>0</v>
      </c>
      <c r="AL217" s="245" t="s">
        <v>313</v>
      </c>
      <c r="AM217" s="245" t="s">
        <v>313</v>
      </c>
      <c r="AN217" s="245" t="s">
        <v>313</v>
      </c>
      <c r="AO217" s="15" t="e">
        <f>AL217+(AM217*48)+(AN217*48)</f>
        <v>#VALUE!</v>
      </c>
      <c r="AP217" s="227"/>
      <c r="AQ217" s="14"/>
      <c r="AR217" s="22"/>
      <c r="AS217" s="15">
        <f>AP217+(AQ217*48)+(AR217*48)</f>
        <v>0</v>
      </c>
      <c r="AT217" s="14" t="s">
        <v>313</v>
      </c>
      <c r="AU217" s="14" t="s">
        <v>313</v>
      </c>
      <c r="AV217" s="14" t="s">
        <v>313</v>
      </c>
      <c r="AW217" s="15" t="e">
        <f>AT217+(AU217*48)+(AV217*48)</f>
        <v>#VALUE!</v>
      </c>
      <c r="AX217" s="227"/>
      <c r="AY217" s="14"/>
      <c r="AZ217" s="22"/>
      <c r="BA217" s="15">
        <f>AX217+(AY217*48)+(AZ217*48)</f>
        <v>0</v>
      </c>
      <c r="BB217" s="245" t="s">
        <v>313</v>
      </c>
      <c r="BC217" s="245" t="s">
        <v>313</v>
      </c>
      <c r="BD217" s="245" t="s">
        <v>313</v>
      </c>
      <c r="BE217" s="15" t="e">
        <f>BB217+(BC217*48)+(BD217*48)</f>
        <v>#VALUE!</v>
      </c>
      <c r="BF217" s="16"/>
      <c r="BG217" s="17"/>
      <c r="BH217" s="17"/>
      <c r="BI217" s="15">
        <f>BF217+(BG217*48)+(BH217*48)</f>
        <v>0</v>
      </c>
      <c r="BJ217" s="241" t="s">
        <v>313</v>
      </c>
      <c r="BK217" s="14" t="s">
        <v>313</v>
      </c>
      <c r="BL217" s="14" t="s">
        <v>313</v>
      </c>
      <c r="BM217" s="15" t="e">
        <f>BJ217+(BK217*48)+(BL217*48)</f>
        <v>#VALUE!</v>
      </c>
      <c r="BN217" s="16"/>
      <c r="BO217" s="17"/>
      <c r="BP217" s="17"/>
      <c r="BQ217" s="15">
        <f>BN217+(BO217*48)+(BP217*48)</f>
        <v>0</v>
      </c>
      <c r="BR217" s="245" t="s">
        <v>313</v>
      </c>
      <c r="BS217" s="245" t="s">
        <v>313</v>
      </c>
      <c r="BT217" s="245" t="s">
        <v>313</v>
      </c>
      <c r="BU217" s="15" t="e">
        <f>BR217+(BS217*48)+(BT217*48)</f>
        <v>#VALUE!</v>
      </c>
      <c r="BV217" s="16"/>
      <c r="BW217" s="17"/>
      <c r="BX217" s="17"/>
      <c r="BY217" s="15">
        <f>BV217+(BW217*48)+(BX217*48)</f>
        <v>0</v>
      </c>
      <c r="BZ217" s="102" t="s">
        <v>313</v>
      </c>
      <c r="CA217" s="14" t="s">
        <v>313</v>
      </c>
      <c r="CB217" s="14" t="s">
        <v>313</v>
      </c>
      <c r="CC217" s="15" t="e">
        <f>BZ217+(CA217*48)+(CB217*48)</f>
        <v>#VALUE!</v>
      </c>
      <c r="CD217" s="16"/>
      <c r="CE217" s="17"/>
      <c r="CF217" s="17"/>
      <c r="CG217" s="15">
        <f>CD217+(CE217*48)+(CF217*48)</f>
        <v>0</v>
      </c>
      <c r="CH217" s="245" t="s">
        <v>313</v>
      </c>
      <c r="CI217" s="245" t="s">
        <v>313</v>
      </c>
      <c r="CJ217" s="245" t="s">
        <v>313</v>
      </c>
      <c r="CK217" s="15" t="e">
        <f>CH217+(CI217*48)+(CJ217*48)</f>
        <v>#VALUE!</v>
      </c>
      <c r="CL217" s="16"/>
      <c r="CM217" s="17"/>
      <c r="CN217" s="17"/>
      <c r="CO217" s="15">
        <f>CL217+(CM217*48)+(CN217*48)</f>
        <v>0</v>
      </c>
      <c r="CP217" s="16"/>
      <c r="CQ217" s="17"/>
      <c r="CR217" s="18"/>
      <c r="CS217" s="15">
        <f>CP217+(CQ217*48)+(CR217*48)</f>
        <v>0</v>
      </c>
      <c r="CT217" s="16"/>
      <c r="CU217" s="17"/>
      <c r="CV217" s="18"/>
      <c r="CW217" s="21">
        <f>CT217+(CU217*48)+(CV217*48)</f>
        <v>0</v>
      </c>
      <c r="CX217" s="405" t="s">
        <v>313</v>
      </c>
      <c r="CY217" s="391" t="s">
        <v>313</v>
      </c>
      <c r="CZ217" s="391" t="s">
        <v>313</v>
      </c>
      <c r="DA217" s="392" t="e">
        <f>CX217+(CY217*48)+(CZ217*48)</f>
        <v>#VALUE!</v>
      </c>
      <c r="DB217" s="16"/>
      <c r="DC217" s="17">
        <v>2321</v>
      </c>
      <c r="DD217" s="18"/>
      <c r="DE217" s="15">
        <f>DB217+(DC217*48)+(DD217*48)</f>
        <v>111408</v>
      </c>
      <c r="DF217" s="16"/>
      <c r="DG217" s="17"/>
      <c r="DH217" s="18"/>
      <c r="DI217" s="15">
        <f>DF217+(DG217*48)+(DH217*48)</f>
        <v>0</v>
      </c>
      <c r="DJ217" s="245" t="s">
        <v>313</v>
      </c>
      <c r="DK217" s="245" t="s">
        <v>313</v>
      </c>
      <c r="DL217" s="245" t="s">
        <v>313</v>
      </c>
      <c r="DM217" s="15" t="e">
        <f>DJ217+(DK217*48)+(DL217*48)</f>
        <v>#VALUE!</v>
      </c>
      <c r="DN217" s="19"/>
      <c r="DO217" s="20"/>
      <c r="DP217" s="20"/>
      <c r="DQ217" s="15">
        <f>DN217+(DO217*48)+(DP217*48)</f>
        <v>0</v>
      </c>
      <c r="DR217" s="102" t="s">
        <v>313</v>
      </c>
      <c r="DS217" s="14" t="s">
        <v>313</v>
      </c>
      <c r="DT217" s="14" t="s">
        <v>313</v>
      </c>
      <c r="DU217" s="15" t="e">
        <f>DR217+(DS217*48)+(DT217*48)</f>
        <v>#VALUE!</v>
      </c>
      <c r="DV217" s="19"/>
      <c r="DW217" s="20"/>
      <c r="DX217" s="20"/>
      <c r="DY217" s="15">
        <f>DV217+(DW217*48)+(DX217*48)</f>
        <v>0</v>
      </c>
      <c r="DZ217" s="245" t="s">
        <v>313</v>
      </c>
      <c r="EA217" s="245" t="s">
        <v>313</v>
      </c>
      <c r="EB217" s="245" t="s">
        <v>313</v>
      </c>
      <c r="EC217" s="15" t="e">
        <f>DZ217+(EA217*48)+(EB217*48)</f>
        <v>#VALUE!</v>
      </c>
      <c r="ED217" s="100"/>
      <c r="EE217" s="18"/>
      <c r="EF217" s="18"/>
      <c r="EG217" s="15">
        <f>ED217+(EE217*48)+(EF217*48)</f>
        <v>0</v>
      </c>
    </row>
    <row r="218" spans="1:137" ht="15" customHeight="1" x14ac:dyDescent="0.3">
      <c r="A218" s="475"/>
      <c r="B218" s="431" t="s">
        <v>314</v>
      </c>
      <c r="C218" s="478"/>
      <c r="D218" s="195" t="s">
        <v>212</v>
      </c>
      <c r="E218" s="285" t="s">
        <v>7</v>
      </c>
      <c r="F218" s="439"/>
      <c r="G218" s="441"/>
      <c r="H218" s="439"/>
      <c r="I218" s="441"/>
      <c r="J218" s="439"/>
      <c r="K218" s="441"/>
      <c r="L218" s="439"/>
      <c r="M218" s="441"/>
      <c r="N218" s="439"/>
      <c r="O218" s="441"/>
      <c r="P218" s="439"/>
      <c r="Q218" s="441"/>
      <c r="R218" s="439"/>
      <c r="S218" s="441"/>
      <c r="T218" s="439"/>
      <c r="U218" s="441"/>
      <c r="V218" s="103"/>
      <c r="W218" s="25"/>
      <c r="X218" s="25"/>
      <c r="Y218" s="98">
        <f>V218+(W218*48)+(X218*48)</f>
        <v>0</v>
      </c>
      <c r="Z218" s="242" t="s">
        <v>313</v>
      </c>
      <c r="AA218" s="42" t="s">
        <v>313</v>
      </c>
      <c r="AB218" s="42" t="s">
        <v>313</v>
      </c>
      <c r="AC218" s="98" t="e">
        <f>Z218+(AA218*48)+(AB218*48)</f>
        <v>#VALUE!</v>
      </c>
      <c r="AD218" s="242">
        <v>0</v>
      </c>
      <c r="AE218" s="42">
        <v>421</v>
      </c>
      <c r="AF218" s="14">
        <f t="shared" si="153"/>
        <v>29.259500000000003</v>
      </c>
      <c r="AG218" s="98">
        <f>AD218+(AE218*48)+(AF218*48)</f>
        <v>21612.455999999998</v>
      </c>
      <c r="AH218" s="103"/>
      <c r="AI218" s="25"/>
      <c r="AJ218" s="25"/>
      <c r="AK218" s="98">
        <f>AH218+(AI218*48)+(AJ218*48)</f>
        <v>0</v>
      </c>
      <c r="AL218" s="245" t="s">
        <v>313</v>
      </c>
      <c r="AM218" s="245" t="s">
        <v>313</v>
      </c>
      <c r="AN218" s="245" t="s">
        <v>313</v>
      </c>
      <c r="AO218" s="98" t="e">
        <f>AL218+(AM218*48)+(AN218*48)</f>
        <v>#VALUE!</v>
      </c>
      <c r="AP218" s="228"/>
      <c r="AQ218" s="25"/>
      <c r="AR218" s="104"/>
      <c r="AS218" s="98">
        <f>AP218+(AQ218*48)+(AR218*48)</f>
        <v>0</v>
      </c>
      <c r="AT218" s="42" t="s">
        <v>313</v>
      </c>
      <c r="AU218" s="42" t="s">
        <v>313</v>
      </c>
      <c r="AV218" s="42" t="s">
        <v>313</v>
      </c>
      <c r="AW218" s="98" t="e">
        <f>AT218+(AU218*48)+(AV218*48)</f>
        <v>#VALUE!</v>
      </c>
      <c r="AX218" s="228"/>
      <c r="AY218" s="25"/>
      <c r="AZ218" s="104"/>
      <c r="BA218" s="98">
        <f>AX218+(AY218*48)+(AZ218*48)</f>
        <v>0</v>
      </c>
      <c r="BB218" s="245" t="s">
        <v>313</v>
      </c>
      <c r="BC218" s="245" t="s">
        <v>313</v>
      </c>
      <c r="BD218" s="245" t="s">
        <v>313</v>
      </c>
      <c r="BE218" s="98" t="e">
        <f>BB218+(BC218*48)+(BD218*48)</f>
        <v>#VALUE!</v>
      </c>
      <c r="BF218" s="100"/>
      <c r="BG218" s="18"/>
      <c r="BH218" s="18"/>
      <c r="BI218" s="98">
        <f>BF218+(BG218*48)+(BH218*48)</f>
        <v>0</v>
      </c>
      <c r="BJ218" s="241" t="s">
        <v>313</v>
      </c>
      <c r="BK218" s="14" t="s">
        <v>313</v>
      </c>
      <c r="BL218" s="14" t="s">
        <v>313</v>
      </c>
      <c r="BM218" s="98" t="e">
        <f>BJ218+(BK218*48)+(BL218*48)</f>
        <v>#VALUE!</v>
      </c>
      <c r="BN218" s="100"/>
      <c r="BO218" s="18"/>
      <c r="BP218" s="18"/>
      <c r="BQ218" s="98">
        <f>BN218+(BO218*48)+(BP218*48)</f>
        <v>0</v>
      </c>
      <c r="BR218" s="245" t="s">
        <v>313</v>
      </c>
      <c r="BS218" s="245" t="s">
        <v>313</v>
      </c>
      <c r="BT218" s="245" t="s">
        <v>313</v>
      </c>
      <c r="BU218" s="98" t="e">
        <f>BR218+(BS218*48)+(BT218*48)</f>
        <v>#VALUE!</v>
      </c>
      <c r="BV218" s="100"/>
      <c r="BW218" s="18"/>
      <c r="BX218" s="18"/>
      <c r="BY218" s="98">
        <f>BV218+(BW218*48)+(BX218*48)</f>
        <v>0</v>
      </c>
      <c r="BZ218" s="242" t="s">
        <v>313</v>
      </c>
      <c r="CA218" s="42" t="s">
        <v>313</v>
      </c>
      <c r="CB218" s="42" t="s">
        <v>313</v>
      </c>
      <c r="CC218" s="98" t="e">
        <f>BZ218+(CA218*48)+(CB218*48)</f>
        <v>#VALUE!</v>
      </c>
      <c r="CD218" s="100"/>
      <c r="CE218" s="18"/>
      <c r="CF218" s="18"/>
      <c r="CG218" s="98">
        <f>CD218+(CE218*48)+(CF218*48)</f>
        <v>0</v>
      </c>
      <c r="CH218" s="245" t="s">
        <v>313</v>
      </c>
      <c r="CI218" s="245" t="s">
        <v>313</v>
      </c>
      <c r="CJ218" s="245" t="s">
        <v>313</v>
      </c>
      <c r="CK218" s="98" t="e">
        <f>CH218+(CI218*48)+(CJ218*48)</f>
        <v>#VALUE!</v>
      </c>
      <c r="CL218" s="100"/>
      <c r="CM218" s="18"/>
      <c r="CN218" s="18"/>
      <c r="CO218" s="98">
        <f>CL218+(CM218*48)+(CN218*48)</f>
        <v>0</v>
      </c>
      <c r="CP218" s="100"/>
      <c r="CQ218" s="18"/>
      <c r="CR218" s="18"/>
      <c r="CS218" s="98">
        <f>CP218+(CQ218*48)+(CR218*48)</f>
        <v>0</v>
      </c>
      <c r="CT218" s="100"/>
      <c r="CU218" s="18"/>
      <c r="CV218" s="18"/>
      <c r="CW218" s="105">
        <f>CT218+(CU218*48)+(CV218*48)</f>
        <v>0</v>
      </c>
      <c r="CX218" s="419" t="s">
        <v>313</v>
      </c>
      <c r="CY218" s="396" t="s">
        <v>313</v>
      </c>
      <c r="CZ218" s="396" t="s">
        <v>313</v>
      </c>
      <c r="DA218" s="403" t="e">
        <f>CX218+(CY218*48)+(CZ218*48)</f>
        <v>#VALUE!</v>
      </c>
      <c r="DB218" s="100"/>
      <c r="DC218" s="18">
        <v>2521</v>
      </c>
      <c r="DD218" s="18"/>
      <c r="DE218" s="98">
        <f>DB218+(DC218*48)+(DD218*48)</f>
        <v>121008</v>
      </c>
      <c r="DF218" s="100"/>
      <c r="DG218" s="18"/>
      <c r="DH218" s="18"/>
      <c r="DI218" s="98">
        <f>DF218+(DG218*48)+(DH218*48)</f>
        <v>0</v>
      </c>
      <c r="DJ218" s="245" t="s">
        <v>313</v>
      </c>
      <c r="DK218" s="245" t="s">
        <v>313</v>
      </c>
      <c r="DL218" s="245" t="s">
        <v>313</v>
      </c>
      <c r="DM218" s="98" t="e">
        <f>DJ218+(DK218*48)+(DL218*48)</f>
        <v>#VALUE!</v>
      </c>
      <c r="DN218" s="19"/>
      <c r="DO218" s="20"/>
      <c r="DP218" s="20"/>
      <c r="DQ218" s="98">
        <f>DN218+(DO218*48)+(DP218*48)</f>
        <v>0</v>
      </c>
      <c r="DR218" s="242" t="s">
        <v>313</v>
      </c>
      <c r="DS218" s="42" t="s">
        <v>313</v>
      </c>
      <c r="DT218" s="42" t="s">
        <v>313</v>
      </c>
      <c r="DU218" s="98" t="e">
        <f>DR218+(DS218*48)+(DT218*48)</f>
        <v>#VALUE!</v>
      </c>
      <c r="DV218" s="19"/>
      <c r="DW218" s="20"/>
      <c r="DX218" s="20"/>
      <c r="DY218" s="98">
        <f>DV218+(DW218*48)+(DX218*48)</f>
        <v>0</v>
      </c>
      <c r="DZ218" s="245" t="s">
        <v>313</v>
      </c>
      <c r="EA218" s="245" t="s">
        <v>313</v>
      </c>
      <c r="EB218" s="245" t="s">
        <v>313</v>
      </c>
      <c r="EC218" s="98" t="e">
        <f>DZ218+(EA218*48)+(EB218*48)</f>
        <v>#VALUE!</v>
      </c>
      <c r="ED218" s="100"/>
      <c r="EE218" s="18"/>
      <c r="EF218" s="18"/>
      <c r="EG218" s="98">
        <f>ED218+(EE218*48)+(EF218*48)</f>
        <v>0</v>
      </c>
    </row>
    <row r="219" spans="1:137" ht="15" customHeight="1" thickBot="1" x14ac:dyDescent="0.35">
      <c r="A219" s="476"/>
      <c r="B219" s="432"/>
      <c r="C219" s="479"/>
      <c r="D219" s="197"/>
      <c r="E219" s="198"/>
      <c r="F219" s="277"/>
      <c r="G219" s="278"/>
      <c r="H219" s="277"/>
      <c r="I219" s="278"/>
      <c r="J219" s="277"/>
      <c r="K219" s="278"/>
      <c r="L219" s="277"/>
      <c r="M219" s="278"/>
      <c r="N219" s="277"/>
      <c r="O219" s="278"/>
      <c r="P219" s="277"/>
      <c r="Q219" s="278"/>
      <c r="R219" s="277"/>
      <c r="S219" s="278"/>
      <c r="T219" s="277"/>
      <c r="U219" s="278"/>
      <c r="V219" s="80"/>
      <c r="W219" s="79"/>
      <c r="X219" s="79"/>
      <c r="Y219" s="101"/>
      <c r="Z219" s="80"/>
      <c r="AA219" s="79"/>
      <c r="AB219" s="79"/>
      <c r="AC219" s="253" t="s">
        <v>313</v>
      </c>
      <c r="AD219" s="80"/>
      <c r="AE219" s="79"/>
      <c r="AF219" s="79"/>
      <c r="AG219" s="314">
        <f>SUM(AG214+AG215+AG216+AG217+AG218)</f>
        <v>92250.791999999987</v>
      </c>
      <c r="AH219" s="80"/>
      <c r="AI219" s="79"/>
      <c r="AJ219" s="79"/>
      <c r="AK219" s="168"/>
      <c r="AL219" s="80"/>
      <c r="AM219" s="79"/>
      <c r="AN219" s="79"/>
      <c r="AO219" s="253" t="s">
        <v>313</v>
      </c>
      <c r="AP219" s="80"/>
      <c r="AQ219" s="79"/>
      <c r="AR219" s="79"/>
      <c r="AS219" s="101"/>
      <c r="AT219" s="80"/>
      <c r="AU219" s="79"/>
      <c r="AV219" s="79"/>
      <c r="AW219" s="253" t="s">
        <v>313</v>
      </c>
      <c r="AX219" s="80"/>
      <c r="AY219" s="79"/>
      <c r="AZ219" s="79"/>
      <c r="BA219" s="101"/>
      <c r="BB219" s="80"/>
      <c r="BC219" s="79"/>
      <c r="BD219" s="79"/>
      <c r="BE219" s="253" t="s">
        <v>313</v>
      </c>
      <c r="BF219" s="11"/>
      <c r="BG219" s="12"/>
      <c r="BH219" s="12"/>
      <c r="BI219" s="101"/>
      <c r="BJ219" s="11"/>
      <c r="BK219" s="12"/>
      <c r="BL219" s="12"/>
      <c r="BM219" s="253" t="s">
        <v>313</v>
      </c>
      <c r="BN219" s="11"/>
      <c r="BO219" s="12"/>
      <c r="BP219" s="12"/>
      <c r="BQ219" s="101"/>
      <c r="BR219" s="11"/>
      <c r="BS219" s="12"/>
      <c r="BT219" s="12"/>
      <c r="BU219" s="253" t="s">
        <v>313</v>
      </c>
      <c r="BV219" s="11"/>
      <c r="BW219" s="12"/>
      <c r="BX219" s="12"/>
      <c r="BY219" s="101"/>
      <c r="BZ219" s="11"/>
      <c r="CA219" s="12"/>
      <c r="CB219" s="12"/>
      <c r="CC219" s="253" t="s">
        <v>313</v>
      </c>
      <c r="CD219" s="11"/>
      <c r="CE219" s="12"/>
      <c r="CF219" s="12"/>
      <c r="CG219" s="101"/>
      <c r="CH219" s="11"/>
      <c r="CI219" s="12"/>
      <c r="CJ219" s="12"/>
      <c r="CK219" s="253" t="s">
        <v>313</v>
      </c>
      <c r="CL219" s="11"/>
      <c r="CM219" s="12"/>
      <c r="CN219" s="12"/>
      <c r="CO219" s="101"/>
      <c r="CP219" s="11"/>
      <c r="CQ219" s="12"/>
      <c r="CR219" s="12"/>
      <c r="CS219" s="101"/>
      <c r="CT219" s="11"/>
      <c r="CU219" s="12"/>
      <c r="CV219" s="12"/>
      <c r="CW219" s="210"/>
      <c r="CX219" s="423"/>
      <c r="CY219" s="424"/>
      <c r="CZ219" s="424"/>
      <c r="DA219" s="253" t="s">
        <v>313</v>
      </c>
      <c r="DB219" s="11"/>
      <c r="DC219" s="12"/>
      <c r="DD219" s="12"/>
      <c r="DE219" s="101">
        <f>SUM(DE214+DE215+DE216+DE217+DE218)</f>
        <v>509040</v>
      </c>
      <c r="DF219" s="11"/>
      <c r="DG219" s="12"/>
      <c r="DH219" s="12"/>
      <c r="DI219" s="101"/>
      <c r="DJ219" s="11"/>
      <c r="DK219" s="12"/>
      <c r="DL219" s="12"/>
      <c r="DM219" s="253" t="s">
        <v>313</v>
      </c>
      <c r="DN219" s="109"/>
      <c r="DO219" s="110"/>
      <c r="DP219" s="110"/>
      <c r="DQ219" s="101"/>
      <c r="DR219" s="109"/>
      <c r="DS219" s="110"/>
      <c r="DT219" s="110"/>
      <c r="DU219" s="253" t="s">
        <v>313</v>
      </c>
      <c r="DV219" s="109"/>
      <c r="DW219" s="110"/>
      <c r="DX219" s="110"/>
      <c r="DY219" s="101"/>
      <c r="DZ219" s="109"/>
      <c r="EA219" s="110"/>
      <c r="EB219" s="110"/>
      <c r="EC219" s="253" t="s">
        <v>313</v>
      </c>
      <c r="ED219" s="11"/>
      <c r="EE219" s="12"/>
      <c r="EF219" s="12"/>
      <c r="EG219" s="101"/>
    </row>
    <row r="220" spans="1:137" x14ac:dyDescent="0.3">
      <c r="A220" s="474">
        <f t="shared" ref="A220" si="154">A213+1</f>
        <v>30</v>
      </c>
      <c r="B220" s="433">
        <v>138770</v>
      </c>
      <c r="C220" s="477">
        <v>10</v>
      </c>
      <c r="D220" s="117" t="s">
        <v>213</v>
      </c>
      <c r="E220" s="24"/>
      <c r="F220" s="276"/>
      <c r="G220" s="116"/>
      <c r="H220" s="276"/>
      <c r="I220" s="116"/>
      <c r="J220" s="276"/>
      <c r="K220" s="116"/>
      <c r="L220" s="276"/>
      <c r="M220" s="116"/>
      <c r="N220" s="276"/>
      <c r="O220" s="116"/>
      <c r="P220" s="276"/>
      <c r="Q220" s="116"/>
      <c r="R220" s="276"/>
      <c r="S220" s="116"/>
      <c r="T220" s="276"/>
      <c r="U220" s="116"/>
      <c r="V220" s="8"/>
      <c r="W220" s="9"/>
      <c r="X220" s="9"/>
      <c r="Y220" s="10"/>
      <c r="Z220" s="8"/>
      <c r="AA220" s="9"/>
      <c r="AB220" s="9"/>
      <c r="AC220" s="10"/>
      <c r="AD220" s="8"/>
      <c r="AE220" s="9"/>
      <c r="AF220" s="9"/>
      <c r="AG220" s="10"/>
      <c r="AH220" s="8"/>
      <c r="AI220" s="9"/>
      <c r="AJ220" s="9"/>
      <c r="AK220" s="10"/>
      <c r="AL220" s="8"/>
      <c r="AM220" s="9"/>
      <c r="AN220" s="9"/>
      <c r="AO220" s="10"/>
      <c r="AP220" s="8"/>
      <c r="AQ220" s="9"/>
      <c r="AR220" s="9"/>
      <c r="AS220" s="10"/>
      <c r="AT220" s="8"/>
      <c r="AU220" s="9"/>
      <c r="AV220" s="9"/>
      <c r="AW220" s="10"/>
      <c r="AX220" s="8"/>
      <c r="AY220" s="9"/>
      <c r="AZ220" s="9"/>
      <c r="BA220" s="10"/>
      <c r="BB220" s="8"/>
      <c r="BC220" s="9"/>
      <c r="BD220" s="9"/>
      <c r="BE220" s="10"/>
      <c r="BF220" s="8"/>
      <c r="BG220" s="9"/>
      <c r="BH220" s="9"/>
      <c r="BI220" s="10"/>
      <c r="BJ220" s="8"/>
      <c r="BK220" s="9"/>
      <c r="BL220" s="9"/>
      <c r="BM220" s="10"/>
      <c r="BN220" s="8"/>
      <c r="BO220" s="9"/>
      <c r="BP220" s="9"/>
      <c r="BQ220" s="10"/>
      <c r="BR220" s="8"/>
      <c r="BS220" s="9"/>
      <c r="BT220" s="9"/>
      <c r="BU220" s="10"/>
      <c r="BV220" s="8"/>
      <c r="BW220" s="9"/>
      <c r="BX220" s="9"/>
      <c r="BY220" s="10"/>
      <c r="BZ220" s="8"/>
      <c r="CA220" s="9"/>
      <c r="CB220" s="9"/>
      <c r="CC220" s="10"/>
      <c r="CD220" s="8"/>
      <c r="CE220" s="9"/>
      <c r="CF220" s="9"/>
      <c r="CG220" s="10"/>
      <c r="CH220" s="8"/>
      <c r="CI220" s="9"/>
      <c r="CJ220" s="9"/>
      <c r="CK220" s="10"/>
      <c r="CL220" s="8"/>
      <c r="CM220" s="9"/>
      <c r="CN220" s="9"/>
      <c r="CO220" s="10"/>
      <c r="CP220" s="8"/>
      <c r="CQ220" s="9"/>
      <c r="CR220" s="9"/>
      <c r="CS220" s="10"/>
      <c r="CT220" s="8"/>
      <c r="CU220" s="9"/>
      <c r="CV220" s="9"/>
      <c r="CW220" s="9"/>
      <c r="CX220" s="386"/>
      <c r="CY220" s="387"/>
      <c r="CZ220" s="387"/>
      <c r="DA220" s="388"/>
      <c r="DB220" s="8"/>
      <c r="DC220" s="9"/>
      <c r="DD220" s="9"/>
      <c r="DE220" s="10"/>
      <c r="DF220" s="8"/>
      <c r="DG220" s="9"/>
      <c r="DH220" s="9"/>
      <c r="DI220" s="10"/>
      <c r="DJ220" s="8"/>
      <c r="DK220" s="9"/>
      <c r="DL220" s="9"/>
      <c r="DM220" s="10"/>
      <c r="DN220" s="8"/>
      <c r="DO220" s="9"/>
      <c r="DP220" s="9"/>
      <c r="DQ220" s="10"/>
      <c r="DR220" s="8"/>
      <c r="DS220" s="9"/>
      <c r="DT220" s="9"/>
      <c r="DU220" s="10"/>
      <c r="DV220" s="8"/>
      <c r="DW220" s="9"/>
      <c r="DX220" s="9"/>
      <c r="DY220" s="10"/>
      <c r="DZ220" s="8"/>
      <c r="EA220" s="9"/>
      <c r="EB220" s="9"/>
      <c r="EC220" s="10"/>
      <c r="ED220" s="8"/>
      <c r="EE220" s="9"/>
      <c r="EF220" s="9"/>
      <c r="EG220" s="10"/>
    </row>
    <row r="221" spans="1:137" ht="14.4" customHeight="1" x14ac:dyDescent="0.3">
      <c r="A221" s="475"/>
      <c r="B221" s="434"/>
      <c r="C221" s="478"/>
      <c r="D221" s="108" t="s">
        <v>214</v>
      </c>
      <c r="E221" s="30" t="s">
        <v>78</v>
      </c>
      <c r="F221" s="438" t="s">
        <v>38</v>
      </c>
      <c r="G221" s="440" t="s">
        <v>101</v>
      </c>
      <c r="H221" s="438" t="s">
        <v>38</v>
      </c>
      <c r="I221" s="440" t="s">
        <v>101</v>
      </c>
      <c r="J221" s="438" t="s">
        <v>38</v>
      </c>
      <c r="K221" s="440" t="s">
        <v>101</v>
      </c>
      <c r="L221" s="438" t="s">
        <v>322</v>
      </c>
      <c r="M221" s="440" t="s">
        <v>325</v>
      </c>
      <c r="N221" s="438" t="s">
        <v>324</v>
      </c>
      <c r="O221" s="440" t="s">
        <v>323</v>
      </c>
      <c r="P221" s="438" t="s">
        <v>38</v>
      </c>
      <c r="Q221" s="440" t="s">
        <v>101</v>
      </c>
      <c r="R221" s="438" t="s">
        <v>38</v>
      </c>
      <c r="S221" s="440" t="s">
        <v>101</v>
      </c>
      <c r="T221" s="438" t="s">
        <v>38</v>
      </c>
      <c r="U221" s="440" t="s">
        <v>101</v>
      </c>
      <c r="V221" s="102"/>
      <c r="W221" s="14"/>
      <c r="X221" s="14"/>
      <c r="Y221" s="15">
        <f>V221+(W221*48)+(X221*48)</f>
        <v>0</v>
      </c>
      <c r="Z221" s="103" t="s">
        <v>313</v>
      </c>
      <c r="AA221" s="14" t="s">
        <v>313</v>
      </c>
      <c r="AB221" s="14" t="s">
        <v>313</v>
      </c>
      <c r="AC221" s="15" t="e">
        <f>Z221+(AA221*48)+(AB221*48)</f>
        <v>#VALUE!</v>
      </c>
      <c r="AD221" s="241">
        <v>0</v>
      </c>
      <c r="AE221" s="14">
        <v>344</v>
      </c>
      <c r="AF221" s="14">
        <f>AE221*0.0695</f>
        <v>23.908000000000001</v>
      </c>
      <c r="AG221" s="15">
        <f>AD221+(AE221*48)+(AF221*48)</f>
        <v>17659.583999999999</v>
      </c>
      <c r="AH221" s="241">
        <v>800</v>
      </c>
      <c r="AI221" s="14">
        <v>383.36</v>
      </c>
      <c r="AJ221" s="14">
        <v>26.64</v>
      </c>
      <c r="AK221" s="15">
        <f>AH221+(AI221*48)+(AJ221*48)</f>
        <v>20480</v>
      </c>
      <c r="AL221" s="245" t="s">
        <v>313</v>
      </c>
      <c r="AM221" s="245" t="s">
        <v>313</v>
      </c>
      <c r="AN221" s="245" t="s">
        <v>313</v>
      </c>
      <c r="AO221" s="15" t="e">
        <f>AL221+(AM221*48)+(AN221*48)</f>
        <v>#VALUE!</v>
      </c>
      <c r="AP221" s="227"/>
      <c r="AQ221" s="25"/>
      <c r="AR221" s="22"/>
      <c r="AS221" s="15">
        <f>AP221+(AQ221*48)+(AR221*48)</f>
        <v>0</v>
      </c>
      <c r="AT221" s="25" t="s">
        <v>313</v>
      </c>
      <c r="AU221" s="14" t="s">
        <v>313</v>
      </c>
      <c r="AV221" s="14" t="s">
        <v>313</v>
      </c>
      <c r="AW221" s="15" t="e">
        <f>AT221+(AU221*48)+(AV221*48)</f>
        <v>#VALUE!</v>
      </c>
      <c r="AX221" s="241">
        <v>800</v>
      </c>
      <c r="AY221" s="14">
        <v>383.36</v>
      </c>
      <c r="AZ221" s="14">
        <v>26.64</v>
      </c>
      <c r="BA221" s="15">
        <f>AX221+(AY221*48)+(AZ221*48)</f>
        <v>20480</v>
      </c>
      <c r="BB221" s="245" t="s">
        <v>313</v>
      </c>
      <c r="BC221" s="245" t="s">
        <v>313</v>
      </c>
      <c r="BD221" s="245" t="s">
        <v>313</v>
      </c>
      <c r="BE221" s="15" t="e">
        <f>BB221+(BC221*48)+(BD221*48)</f>
        <v>#VALUE!</v>
      </c>
      <c r="BF221" s="16"/>
      <c r="BG221" s="17"/>
      <c r="BH221" s="17"/>
      <c r="BI221" s="15">
        <f>BF221+(BG221*48)+(BH221*48)</f>
        <v>0</v>
      </c>
      <c r="BJ221" s="241" t="s">
        <v>313</v>
      </c>
      <c r="BK221" s="14" t="s">
        <v>313</v>
      </c>
      <c r="BL221" s="14" t="s">
        <v>313</v>
      </c>
      <c r="BM221" s="15" t="e">
        <f>BJ221+(BK221*48)+(BL221*48)</f>
        <v>#VALUE!</v>
      </c>
      <c r="BN221" s="241">
        <v>800</v>
      </c>
      <c r="BO221" s="14">
        <v>383.36</v>
      </c>
      <c r="BP221" s="14">
        <v>26.64</v>
      </c>
      <c r="BQ221" s="15">
        <f>BN221+(BO221*48)+(BP221*48)</f>
        <v>20480</v>
      </c>
      <c r="BR221" s="245" t="s">
        <v>313</v>
      </c>
      <c r="BS221" s="245" t="s">
        <v>313</v>
      </c>
      <c r="BT221" s="245" t="s">
        <v>313</v>
      </c>
      <c r="BU221" s="15" t="e">
        <f>BR221+(BS221*48)+(BT221*48)</f>
        <v>#VALUE!</v>
      </c>
      <c r="BV221" s="16"/>
      <c r="BW221" s="17"/>
      <c r="BX221" s="17"/>
      <c r="BY221" s="15">
        <f>BV221+(BW221*48)+(BX221*48)</f>
        <v>0</v>
      </c>
      <c r="BZ221" s="103" t="s">
        <v>313</v>
      </c>
      <c r="CA221" s="14" t="s">
        <v>313</v>
      </c>
      <c r="CB221" s="14" t="s">
        <v>313</v>
      </c>
      <c r="CC221" s="15" t="e">
        <f>BZ221+(CA221*48)+(CB221*48)</f>
        <v>#VALUE!</v>
      </c>
      <c r="CD221" s="241">
        <v>800</v>
      </c>
      <c r="CE221" s="14">
        <v>383.36</v>
      </c>
      <c r="CF221" s="14">
        <v>26.64</v>
      </c>
      <c r="CG221" s="15">
        <f>CD221+(CE221*48)+(CF221*48)</f>
        <v>20480</v>
      </c>
      <c r="CH221" s="245" t="s">
        <v>313</v>
      </c>
      <c r="CI221" s="245" t="s">
        <v>313</v>
      </c>
      <c r="CJ221" s="245" t="s">
        <v>313</v>
      </c>
      <c r="CK221" s="15" t="e">
        <f>CH221+(CI221*48)+(CJ221*48)</f>
        <v>#VALUE!</v>
      </c>
      <c r="CL221" s="16"/>
      <c r="CM221" s="17"/>
      <c r="CN221" s="17"/>
      <c r="CO221" s="15">
        <f>CL221+(CM221*48)+(CN221*48)</f>
        <v>0</v>
      </c>
      <c r="CP221" s="16"/>
      <c r="CQ221" s="17"/>
      <c r="CR221" s="18"/>
      <c r="CS221" s="15">
        <f>CP221+(CQ221*48)+(CR221*48)</f>
        <v>0</v>
      </c>
      <c r="CT221" s="16"/>
      <c r="CU221" s="17"/>
      <c r="CV221" s="18"/>
      <c r="CW221" s="21">
        <f>CT221+(CU221*48)+(CV221*48)</f>
        <v>0</v>
      </c>
      <c r="CX221" s="406" t="s">
        <v>313</v>
      </c>
      <c r="CY221" s="391" t="s">
        <v>313</v>
      </c>
      <c r="CZ221" s="391" t="s">
        <v>313</v>
      </c>
      <c r="DA221" s="392" t="e">
        <f>CX221+(CY221*48)+(CZ221*48)</f>
        <v>#VALUE!</v>
      </c>
      <c r="DB221" s="16"/>
      <c r="DC221" s="17">
        <v>1721</v>
      </c>
      <c r="DD221" s="18"/>
      <c r="DE221" s="15">
        <f>DB221+(DC221*48)+(DD221*48)</f>
        <v>82608</v>
      </c>
      <c r="DF221" s="241">
        <v>800</v>
      </c>
      <c r="DG221" s="14">
        <v>383.36</v>
      </c>
      <c r="DH221" s="14">
        <v>26.64</v>
      </c>
      <c r="DI221" s="15">
        <f>DF221+(DG221*48)+(DH221*48)</f>
        <v>20480</v>
      </c>
      <c r="DJ221" s="245" t="s">
        <v>313</v>
      </c>
      <c r="DK221" s="245" t="s">
        <v>313</v>
      </c>
      <c r="DL221" s="245" t="s">
        <v>313</v>
      </c>
      <c r="DM221" s="15" t="e">
        <f>DJ221+(DK221*48)+(DL221*48)</f>
        <v>#VALUE!</v>
      </c>
      <c r="DN221" s="19"/>
      <c r="DO221" s="20"/>
      <c r="DP221" s="20"/>
      <c r="DQ221" s="15">
        <f>DN221+(DO221*48)+(DP221*48)</f>
        <v>0</v>
      </c>
      <c r="DR221" s="103" t="s">
        <v>313</v>
      </c>
      <c r="DS221" s="14" t="s">
        <v>313</v>
      </c>
      <c r="DT221" s="14" t="s">
        <v>313</v>
      </c>
      <c r="DU221" s="15" t="e">
        <f>DR221+(DS221*48)+(DT221*48)</f>
        <v>#VALUE!</v>
      </c>
      <c r="DV221" s="241">
        <v>800</v>
      </c>
      <c r="DW221" s="14">
        <v>383.36</v>
      </c>
      <c r="DX221" s="14">
        <v>26.64</v>
      </c>
      <c r="DY221" s="15">
        <f>DV221+(DW221*48)+(DX221*48)</f>
        <v>20480</v>
      </c>
      <c r="DZ221" s="245" t="s">
        <v>313</v>
      </c>
      <c r="EA221" s="245" t="s">
        <v>313</v>
      </c>
      <c r="EB221" s="245" t="s">
        <v>313</v>
      </c>
      <c r="EC221" s="15" t="e">
        <f>DZ221+(EA221*48)+(EB221*48)</f>
        <v>#VALUE!</v>
      </c>
      <c r="ED221" s="100"/>
      <c r="EE221" s="18"/>
      <c r="EF221" s="18"/>
      <c r="EG221" s="15">
        <f>ED221+(EE221*48)+(EF221*48)</f>
        <v>0</v>
      </c>
    </row>
    <row r="222" spans="1:137" ht="14.4" customHeight="1" x14ac:dyDescent="0.3">
      <c r="A222" s="475"/>
      <c r="B222" s="434"/>
      <c r="C222" s="478"/>
      <c r="D222" s="108" t="s">
        <v>215</v>
      </c>
      <c r="E222" s="285" t="s">
        <v>4</v>
      </c>
      <c r="F222" s="439"/>
      <c r="G222" s="441"/>
      <c r="H222" s="439"/>
      <c r="I222" s="441"/>
      <c r="J222" s="439"/>
      <c r="K222" s="441"/>
      <c r="L222" s="439"/>
      <c r="M222" s="441"/>
      <c r="N222" s="439"/>
      <c r="O222" s="441"/>
      <c r="P222" s="439"/>
      <c r="Q222" s="441"/>
      <c r="R222" s="439"/>
      <c r="S222" s="441"/>
      <c r="T222" s="439"/>
      <c r="U222" s="441"/>
      <c r="V222" s="102"/>
      <c r="W222" s="14"/>
      <c r="X222" s="14"/>
      <c r="Y222" s="15">
        <f>V222+(W222*48)+(X222*48)</f>
        <v>0</v>
      </c>
      <c r="Z222" s="102" t="s">
        <v>313</v>
      </c>
      <c r="AA222" s="14" t="s">
        <v>313</v>
      </c>
      <c r="AB222" s="14" t="s">
        <v>313</v>
      </c>
      <c r="AC222" s="15" t="e">
        <f>Z222+(AA222*48)+(AB222*48)</f>
        <v>#VALUE!</v>
      </c>
      <c r="AD222" s="241">
        <v>0</v>
      </c>
      <c r="AE222" s="14">
        <v>344</v>
      </c>
      <c r="AF222" s="14">
        <f t="shared" ref="AF222:AF225" si="155">AE222*0.0695</f>
        <v>23.908000000000001</v>
      </c>
      <c r="AG222" s="15">
        <f>AD222+(AE222*48)+(AF222*48)</f>
        <v>17659.583999999999</v>
      </c>
      <c r="AH222" s="241">
        <v>800</v>
      </c>
      <c r="AI222" s="14">
        <v>507.71</v>
      </c>
      <c r="AJ222" s="14">
        <v>35.29</v>
      </c>
      <c r="AK222" s="15">
        <f>AH222+(AI222*48)+(AJ222*48)</f>
        <v>26864</v>
      </c>
      <c r="AL222" s="245" t="s">
        <v>313</v>
      </c>
      <c r="AM222" s="245" t="s">
        <v>313</v>
      </c>
      <c r="AN222" s="245" t="s">
        <v>313</v>
      </c>
      <c r="AO222" s="15" t="e">
        <f>AL222+(AM222*48)+(AN222*48)</f>
        <v>#VALUE!</v>
      </c>
      <c r="AP222" s="227"/>
      <c r="AQ222" s="14"/>
      <c r="AR222" s="22"/>
      <c r="AS222" s="15">
        <f>AP222+(AQ222*48)+(AR222*48)</f>
        <v>0</v>
      </c>
      <c r="AT222" s="14" t="s">
        <v>313</v>
      </c>
      <c r="AU222" s="14" t="s">
        <v>313</v>
      </c>
      <c r="AV222" s="14" t="s">
        <v>313</v>
      </c>
      <c r="AW222" s="15" t="e">
        <f>AT222+(AU222*48)+(AV222*48)</f>
        <v>#VALUE!</v>
      </c>
      <c r="AX222" s="241">
        <v>800</v>
      </c>
      <c r="AY222" s="14">
        <v>507.71</v>
      </c>
      <c r="AZ222" s="14">
        <v>35.29</v>
      </c>
      <c r="BA222" s="15">
        <f>AX222+(AY222*48)+(AZ222*48)</f>
        <v>26864</v>
      </c>
      <c r="BB222" s="245" t="s">
        <v>313</v>
      </c>
      <c r="BC222" s="245" t="s">
        <v>313</v>
      </c>
      <c r="BD222" s="245" t="s">
        <v>313</v>
      </c>
      <c r="BE222" s="15" t="e">
        <f>BB222+(BC222*48)+(BD222*48)</f>
        <v>#VALUE!</v>
      </c>
      <c r="BF222" s="16"/>
      <c r="BG222" s="17"/>
      <c r="BH222" s="17"/>
      <c r="BI222" s="15">
        <f>BF222+(BG222*48)+(BH222*48)</f>
        <v>0</v>
      </c>
      <c r="BJ222" s="241" t="s">
        <v>313</v>
      </c>
      <c r="BK222" s="14" t="s">
        <v>313</v>
      </c>
      <c r="BL222" s="14" t="s">
        <v>313</v>
      </c>
      <c r="BM222" s="15" t="e">
        <f>BJ222+(BK222*48)+(BL222*48)</f>
        <v>#VALUE!</v>
      </c>
      <c r="BN222" s="241">
        <v>800</v>
      </c>
      <c r="BO222" s="14">
        <v>507.71</v>
      </c>
      <c r="BP222" s="14">
        <v>35.29</v>
      </c>
      <c r="BQ222" s="15">
        <f>BN222+(BO222*48)+(BP222*48)</f>
        <v>26864</v>
      </c>
      <c r="BR222" s="245" t="s">
        <v>313</v>
      </c>
      <c r="BS222" s="245" t="s">
        <v>313</v>
      </c>
      <c r="BT222" s="245" t="s">
        <v>313</v>
      </c>
      <c r="BU222" s="15" t="e">
        <f>BR222+(BS222*48)+(BT222*48)</f>
        <v>#VALUE!</v>
      </c>
      <c r="BV222" s="16"/>
      <c r="BW222" s="17"/>
      <c r="BX222" s="17"/>
      <c r="BY222" s="15">
        <f>BV222+(BW222*48)+(BX222*48)</f>
        <v>0</v>
      </c>
      <c r="BZ222" s="102" t="s">
        <v>313</v>
      </c>
      <c r="CA222" s="14" t="s">
        <v>313</v>
      </c>
      <c r="CB222" s="14" t="s">
        <v>313</v>
      </c>
      <c r="CC222" s="15" t="e">
        <f>BZ222+(CA222*48)+(CB222*48)</f>
        <v>#VALUE!</v>
      </c>
      <c r="CD222" s="241">
        <v>800</v>
      </c>
      <c r="CE222" s="14">
        <v>507.71</v>
      </c>
      <c r="CF222" s="14">
        <v>35.29</v>
      </c>
      <c r="CG222" s="15">
        <f>CD222+(CE222*48)+(CF222*48)</f>
        <v>26864</v>
      </c>
      <c r="CH222" s="245" t="s">
        <v>313</v>
      </c>
      <c r="CI222" s="245" t="s">
        <v>313</v>
      </c>
      <c r="CJ222" s="245" t="s">
        <v>313</v>
      </c>
      <c r="CK222" s="15" t="e">
        <f>CH222+(CI222*48)+(CJ222*48)</f>
        <v>#VALUE!</v>
      </c>
      <c r="CL222" s="16"/>
      <c r="CM222" s="17"/>
      <c r="CN222" s="17"/>
      <c r="CO222" s="15">
        <f>CL222+(CM222*48)+(CN222*48)</f>
        <v>0</v>
      </c>
      <c r="CP222" s="16"/>
      <c r="CQ222" s="17"/>
      <c r="CR222" s="18"/>
      <c r="CS222" s="15">
        <f>CP222+(CQ222*48)+(CR222*48)</f>
        <v>0</v>
      </c>
      <c r="CT222" s="16"/>
      <c r="CU222" s="17"/>
      <c r="CV222" s="18"/>
      <c r="CW222" s="21">
        <f>CT222+(CU222*48)+(CV222*48)</f>
        <v>0</v>
      </c>
      <c r="CX222" s="405" t="s">
        <v>313</v>
      </c>
      <c r="CY222" s="391" t="s">
        <v>313</v>
      </c>
      <c r="CZ222" s="391" t="s">
        <v>313</v>
      </c>
      <c r="DA222" s="392" t="e">
        <f>CX222+(CY222*48)+(CZ222*48)</f>
        <v>#VALUE!</v>
      </c>
      <c r="DB222" s="16"/>
      <c r="DC222" s="17">
        <v>1821</v>
      </c>
      <c r="DD222" s="18"/>
      <c r="DE222" s="15">
        <f>DB222+(DC222*48)+(DD222*48)</f>
        <v>87408</v>
      </c>
      <c r="DF222" s="241">
        <v>800</v>
      </c>
      <c r="DG222" s="14">
        <v>507.71</v>
      </c>
      <c r="DH222" s="14">
        <v>35.29</v>
      </c>
      <c r="DI222" s="15">
        <f>DF222+(DG222*48)+(DH222*48)</f>
        <v>26864</v>
      </c>
      <c r="DJ222" s="245" t="s">
        <v>313</v>
      </c>
      <c r="DK222" s="245" t="s">
        <v>313</v>
      </c>
      <c r="DL222" s="245" t="s">
        <v>313</v>
      </c>
      <c r="DM222" s="15" t="e">
        <f>DJ222+(DK222*48)+(DL222*48)</f>
        <v>#VALUE!</v>
      </c>
      <c r="DN222" s="19"/>
      <c r="DO222" s="20"/>
      <c r="DP222" s="20"/>
      <c r="DQ222" s="15">
        <f>DN222+(DO222*48)+(DP222*48)</f>
        <v>0</v>
      </c>
      <c r="DR222" s="102" t="s">
        <v>313</v>
      </c>
      <c r="DS222" s="14" t="s">
        <v>313</v>
      </c>
      <c r="DT222" s="14" t="s">
        <v>313</v>
      </c>
      <c r="DU222" s="15" t="e">
        <f>DR222+(DS222*48)+(DT222*48)</f>
        <v>#VALUE!</v>
      </c>
      <c r="DV222" s="241">
        <v>800</v>
      </c>
      <c r="DW222" s="14">
        <v>507.71</v>
      </c>
      <c r="DX222" s="14">
        <v>35.29</v>
      </c>
      <c r="DY222" s="15">
        <f>DV222+(DW222*48)+(DX222*48)</f>
        <v>26864</v>
      </c>
      <c r="DZ222" s="245" t="s">
        <v>313</v>
      </c>
      <c r="EA222" s="245" t="s">
        <v>313</v>
      </c>
      <c r="EB222" s="245" t="s">
        <v>313</v>
      </c>
      <c r="EC222" s="15" t="e">
        <f>DZ222+(EA222*48)+(EB222*48)</f>
        <v>#VALUE!</v>
      </c>
      <c r="ED222" s="100"/>
      <c r="EE222" s="18"/>
      <c r="EF222" s="18"/>
      <c r="EG222" s="15">
        <f>ED222+(EE222*48)+(EF222*48)</f>
        <v>0</v>
      </c>
    </row>
    <row r="223" spans="1:137" ht="14.4" customHeight="1" x14ac:dyDescent="0.3">
      <c r="A223" s="475"/>
      <c r="B223" s="434"/>
      <c r="C223" s="478"/>
      <c r="D223" s="108" t="s">
        <v>216</v>
      </c>
      <c r="E223" s="285" t="s">
        <v>5</v>
      </c>
      <c r="F223" s="439"/>
      <c r="G223" s="441"/>
      <c r="H223" s="439"/>
      <c r="I223" s="441"/>
      <c r="J223" s="439"/>
      <c r="K223" s="441"/>
      <c r="L223" s="439"/>
      <c r="M223" s="441"/>
      <c r="N223" s="439"/>
      <c r="O223" s="441"/>
      <c r="P223" s="439"/>
      <c r="Q223" s="441"/>
      <c r="R223" s="439"/>
      <c r="S223" s="441"/>
      <c r="T223" s="439"/>
      <c r="U223" s="441"/>
      <c r="V223" s="102"/>
      <c r="W223" s="14"/>
      <c r="X223" s="14"/>
      <c r="Y223" s="15">
        <f>V223+(W223*48)+(X223*48)</f>
        <v>0</v>
      </c>
      <c r="Z223" s="102" t="s">
        <v>313</v>
      </c>
      <c r="AA223" s="14" t="s">
        <v>313</v>
      </c>
      <c r="AB223" s="14" t="s">
        <v>313</v>
      </c>
      <c r="AC223" s="15" t="e">
        <f>Z223+(AA223*48)+(AB223*48)</f>
        <v>#VALUE!</v>
      </c>
      <c r="AD223" s="241">
        <v>0</v>
      </c>
      <c r="AE223" s="14">
        <v>344</v>
      </c>
      <c r="AF223" s="14">
        <f t="shared" si="155"/>
        <v>23.908000000000001</v>
      </c>
      <c r="AG223" s="15">
        <f>AD223+(AE223*48)+(AF223*48)</f>
        <v>17659.583999999999</v>
      </c>
      <c r="AH223" s="241">
        <v>800</v>
      </c>
      <c r="AI223" s="14">
        <v>507.71</v>
      </c>
      <c r="AJ223" s="14">
        <v>35.29</v>
      </c>
      <c r="AK223" s="15">
        <f>AH223+(AI223*48)+(AJ223*48)</f>
        <v>26864</v>
      </c>
      <c r="AL223" s="245" t="s">
        <v>313</v>
      </c>
      <c r="AM223" s="245" t="s">
        <v>313</v>
      </c>
      <c r="AN223" s="245" t="s">
        <v>313</v>
      </c>
      <c r="AO223" s="15" t="e">
        <f>AL223+(AM223*48)+(AN223*48)</f>
        <v>#VALUE!</v>
      </c>
      <c r="AP223" s="227"/>
      <c r="AQ223" s="14"/>
      <c r="AR223" s="22"/>
      <c r="AS223" s="15">
        <f>AP223+(AQ223*48)+(AR223*48)</f>
        <v>0</v>
      </c>
      <c r="AT223" s="14" t="s">
        <v>313</v>
      </c>
      <c r="AU223" s="14" t="s">
        <v>313</v>
      </c>
      <c r="AV223" s="14" t="s">
        <v>313</v>
      </c>
      <c r="AW223" s="15" t="e">
        <f>AT223+(AU223*48)+(AV223*48)</f>
        <v>#VALUE!</v>
      </c>
      <c r="AX223" s="241">
        <v>800</v>
      </c>
      <c r="AY223" s="14">
        <v>507.71</v>
      </c>
      <c r="AZ223" s="14">
        <v>35.29</v>
      </c>
      <c r="BA223" s="15">
        <f>AX223+(AY223*48)+(AZ223*48)</f>
        <v>26864</v>
      </c>
      <c r="BB223" s="245" t="s">
        <v>313</v>
      </c>
      <c r="BC223" s="245" t="s">
        <v>313</v>
      </c>
      <c r="BD223" s="245" t="s">
        <v>313</v>
      </c>
      <c r="BE223" s="15" t="e">
        <f>BB223+(BC223*48)+(BD223*48)</f>
        <v>#VALUE!</v>
      </c>
      <c r="BF223" s="16"/>
      <c r="BG223" s="17"/>
      <c r="BH223" s="17"/>
      <c r="BI223" s="15">
        <f>BF223+(BG223*48)+(BH223*48)</f>
        <v>0</v>
      </c>
      <c r="BJ223" s="241" t="s">
        <v>313</v>
      </c>
      <c r="BK223" s="14" t="s">
        <v>313</v>
      </c>
      <c r="BL223" s="14" t="s">
        <v>313</v>
      </c>
      <c r="BM223" s="15" t="e">
        <f>BJ223+(BK223*48)+(BL223*48)</f>
        <v>#VALUE!</v>
      </c>
      <c r="BN223" s="241">
        <v>800</v>
      </c>
      <c r="BO223" s="14">
        <v>507.71</v>
      </c>
      <c r="BP223" s="14">
        <v>35.29</v>
      </c>
      <c r="BQ223" s="15">
        <f>BN223+(BO223*48)+(BP223*48)</f>
        <v>26864</v>
      </c>
      <c r="BR223" s="245" t="s">
        <v>313</v>
      </c>
      <c r="BS223" s="245" t="s">
        <v>313</v>
      </c>
      <c r="BT223" s="245" t="s">
        <v>313</v>
      </c>
      <c r="BU223" s="15" t="e">
        <f>BR223+(BS223*48)+(BT223*48)</f>
        <v>#VALUE!</v>
      </c>
      <c r="BV223" s="16"/>
      <c r="BW223" s="17"/>
      <c r="BX223" s="17"/>
      <c r="BY223" s="15">
        <f>BV223+(BW223*48)+(BX223*48)</f>
        <v>0</v>
      </c>
      <c r="BZ223" s="102" t="s">
        <v>313</v>
      </c>
      <c r="CA223" s="14" t="s">
        <v>313</v>
      </c>
      <c r="CB223" s="14" t="s">
        <v>313</v>
      </c>
      <c r="CC223" s="15" t="e">
        <f>BZ223+(CA223*48)+(CB223*48)</f>
        <v>#VALUE!</v>
      </c>
      <c r="CD223" s="241">
        <v>800</v>
      </c>
      <c r="CE223" s="14">
        <v>507.71</v>
      </c>
      <c r="CF223" s="14">
        <v>35.29</v>
      </c>
      <c r="CG223" s="15">
        <f>CD223+(CE223*48)+(CF223*48)</f>
        <v>26864</v>
      </c>
      <c r="CH223" s="245" t="s">
        <v>313</v>
      </c>
      <c r="CI223" s="245" t="s">
        <v>313</v>
      </c>
      <c r="CJ223" s="245" t="s">
        <v>313</v>
      </c>
      <c r="CK223" s="15" t="e">
        <f>CH223+(CI223*48)+(CJ223*48)</f>
        <v>#VALUE!</v>
      </c>
      <c r="CL223" s="16"/>
      <c r="CM223" s="17"/>
      <c r="CN223" s="17"/>
      <c r="CO223" s="15">
        <f>CL223+(CM223*48)+(CN223*48)</f>
        <v>0</v>
      </c>
      <c r="CP223" s="16"/>
      <c r="CQ223" s="17"/>
      <c r="CR223" s="18"/>
      <c r="CS223" s="15">
        <f>CP223+(CQ223*48)+(CR223*48)</f>
        <v>0</v>
      </c>
      <c r="CT223" s="16"/>
      <c r="CU223" s="17"/>
      <c r="CV223" s="18"/>
      <c r="CW223" s="21">
        <f>CT223+(CU223*48)+(CV223*48)</f>
        <v>0</v>
      </c>
      <c r="CX223" s="405" t="s">
        <v>313</v>
      </c>
      <c r="CY223" s="391" t="s">
        <v>313</v>
      </c>
      <c r="CZ223" s="391" t="s">
        <v>313</v>
      </c>
      <c r="DA223" s="392" t="e">
        <f>CX223+(CY223*48)+(CZ223*48)</f>
        <v>#VALUE!</v>
      </c>
      <c r="DB223" s="16"/>
      <c r="DC223" s="17">
        <v>1921</v>
      </c>
      <c r="DD223" s="18"/>
      <c r="DE223" s="15">
        <f>DB223+(DC223*48)+(DD223*48)</f>
        <v>92208</v>
      </c>
      <c r="DF223" s="241">
        <v>800</v>
      </c>
      <c r="DG223" s="14">
        <v>507.71</v>
      </c>
      <c r="DH223" s="14">
        <v>35.29</v>
      </c>
      <c r="DI223" s="15">
        <f>DF223+(DG223*48)+(DH223*48)</f>
        <v>26864</v>
      </c>
      <c r="DJ223" s="245" t="s">
        <v>313</v>
      </c>
      <c r="DK223" s="245" t="s">
        <v>313</v>
      </c>
      <c r="DL223" s="245" t="s">
        <v>313</v>
      </c>
      <c r="DM223" s="15" t="e">
        <f>DJ223+(DK223*48)+(DL223*48)</f>
        <v>#VALUE!</v>
      </c>
      <c r="DN223" s="19"/>
      <c r="DO223" s="20"/>
      <c r="DP223" s="20"/>
      <c r="DQ223" s="15">
        <f>DN223+(DO223*48)+(DP223*48)</f>
        <v>0</v>
      </c>
      <c r="DR223" s="102" t="s">
        <v>313</v>
      </c>
      <c r="DS223" s="14" t="s">
        <v>313</v>
      </c>
      <c r="DT223" s="14" t="s">
        <v>313</v>
      </c>
      <c r="DU223" s="15" t="e">
        <f>DR223+(DS223*48)+(DT223*48)</f>
        <v>#VALUE!</v>
      </c>
      <c r="DV223" s="241">
        <v>800</v>
      </c>
      <c r="DW223" s="14">
        <v>507.71</v>
      </c>
      <c r="DX223" s="14">
        <v>35.29</v>
      </c>
      <c r="DY223" s="15">
        <f>DV223+(DW223*48)+(DX223*48)</f>
        <v>26864</v>
      </c>
      <c r="DZ223" s="245" t="s">
        <v>313</v>
      </c>
      <c r="EA223" s="245" t="s">
        <v>313</v>
      </c>
      <c r="EB223" s="245" t="s">
        <v>313</v>
      </c>
      <c r="EC223" s="15" t="e">
        <f>DZ223+(EA223*48)+(EB223*48)</f>
        <v>#VALUE!</v>
      </c>
      <c r="ED223" s="100"/>
      <c r="EE223" s="18"/>
      <c r="EF223" s="18"/>
      <c r="EG223" s="15">
        <f>ED223+(EE223*48)+(EF223*48)</f>
        <v>0</v>
      </c>
    </row>
    <row r="224" spans="1:137" ht="14.4" customHeight="1" x14ac:dyDescent="0.3">
      <c r="A224" s="475"/>
      <c r="B224" s="434"/>
      <c r="C224" s="478"/>
      <c r="D224" s="108" t="s">
        <v>217</v>
      </c>
      <c r="E224" s="285" t="s">
        <v>6</v>
      </c>
      <c r="F224" s="439"/>
      <c r="G224" s="441"/>
      <c r="H224" s="439"/>
      <c r="I224" s="441"/>
      <c r="J224" s="439"/>
      <c r="K224" s="441"/>
      <c r="L224" s="439"/>
      <c r="M224" s="441"/>
      <c r="N224" s="439"/>
      <c r="O224" s="441"/>
      <c r="P224" s="439"/>
      <c r="Q224" s="441"/>
      <c r="R224" s="439"/>
      <c r="S224" s="441"/>
      <c r="T224" s="439"/>
      <c r="U224" s="441"/>
      <c r="V224" s="102"/>
      <c r="W224" s="14"/>
      <c r="X224" s="14"/>
      <c r="Y224" s="15">
        <f>V224+(W224*48)+(X224*48)</f>
        <v>0</v>
      </c>
      <c r="Z224" s="102" t="s">
        <v>313</v>
      </c>
      <c r="AA224" s="14" t="s">
        <v>313</v>
      </c>
      <c r="AB224" s="14" t="s">
        <v>313</v>
      </c>
      <c r="AC224" s="15" t="e">
        <f>Z224+(AA224*48)+(AB224*48)</f>
        <v>#VALUE!</v>
      </c>
      <c r="AD224" s="241">
        <v>0</v>
      </c>
      <c r="AE224" s="14">
        <v>344</v>
      </c>
      <c r="AF224" s="14">
        <f t="shared" si="155"/>
        <v>23.908000000000001</v>
      </c>
      <c r="AG224" s="15">
        <f>AD224+(AE224*48)+(AF224*48)</f>
        <v>17659.583999999999</v>
      </c>
      <c r="AH224" s="241">
        <v>800</v>
      </c>
      <c r="AI224" s="14">
        <v>507.71</v>
      </c>
      <c r="AJ224" s="14">
        <v>35.29</v>
      </c>
      <c r="AK224" s="15">
        <f>AH224+(AI224*48)+(AJ224*48)</f>
        <v>26864</v>
      </c>
      <c r="AL224" s="245" t="s">
        <v>313</v>
      </c>
      <c r="AM224" s="245" t="s">
        <v>313</v>
      </c>
      <c r="AN224" s="245" t="s">
        <v>313</v>
      </c>
      <c r="AO224" s="15" t="e">
        <f>AL224+(AM224*48)+(AN224*48)</f>
        <v>#VALUE!</v>
      </c>
      <c r="AP224" s="227"/>
      <c r="AQ224" s="14"/>
      <c r="AR224" s="22"/>
      <c r="AS224" s="15">
        <f>AP224+(AQ224*48)+(AR224*48)</f>
        <v>0</v>
      </c>
      <c r="AT224" s="14" t="s">
        <v>313</v>
      </c>
      <c r="AU224" s="14" t="s">
        <v>313</v>
      </c>
      <c r="AV224" s="14" t="s">
        <v>313</v>
      </c>
      <c r="AW224" s="15" t="e">
        <f>AT224+(AU224*48)+(AV224*48)</f>
        <v>#VALUE!</v>
      </c>
      <c r="AX224" s="241">
        <v>800</v>
      </c>
      <c r="AY224" s="14">
        <v>507.71</v>
      </c>
      <c r="AZ224" s="14">
        <v>35.29</v>
      </c>
      <c r="BA224" s="15">
        <f>AX224+(AY224*48)+(AZ224*48)</f>
        <v>26864</v>
      </c>
      <c r="BB224" s="245" t="s">
        <v>313</v>
      </c>
      <c r="BC224" s="245" t="s">
        <v>313</v>
      </c>
      <c r="BD224" s="245" t="s">
        <v>313</v>
      </c>
      <c r="BE224" s="15" t="e">
        <f>BB224+(BC224*48)+(BD224*48)</f>
        <v>#VALUE!</v>
      </c>
      <c r="BF224" s="16"/>
      <c r="BG224" s="17"/>
      <c r="BH224" s="17"/>
      <c r="BI224" s="15">
        <f>BF224+(BG224*48)+(BH224*48)</f>
        <v>0</v>
      </c>
      <c r="BJ224" s="241" t="s">
        <v>313</v>
      </c>
      <c r="BK224" s="14" t="s">
        <v>313</v>
      </c>
      <c r="BL224" s="14" t="s">
        <v>313</v>
      </c>
      <c r="BM224" s="15" t="e">
        <f>BJ224+(BK224*48)+(BL224*48)</f>
        <v>#VALUE!</v>
      </c>
      <c r="BN224" s="241">
        <v>800</v>
      </c>
      <c r="BO224" s="14">
        <v>507.71</v>
      </c>
      <c r="BP224" s="14">
        <v>35.29</v>
      </c>
      <c r="BQ224" s="15">
        <f>BN224+(BO224*48)+(BP224*48)</f>
        <v>26864</v>
      </c>
      <c r="BR224" s="245" t="s">
        <v>313</v>
      </c>
      <c r="BS224" s="245" t="s">
        <v>313</v>
      </c>
      <c r="BT224" s="245" t="s">
        <v>313</v>
      </c>
      <c r="BU224" s="15" t="e">
        <f>BR224+(BS224*48)+(BT224*48)</f>
        <v>#VALUE!</v>
      </c>
      <c r="BV224" s="16"/>
      <c r="BW224" s="17"/>
      <c r="BX224" s="17"/>
      <c r="BY224" s="15">
        <f>BV224+(BW224*48)+(BX224*48)</f>
        <v>0</v>
      </c>
      <c r="BZ224" s="102" t="s">
        <v>313</v>
      </c>
      <c r="CA224" s="14" t="s">
        <v>313</v>
      </c>
      <c r="CB224" s="14" t="s">
        <v>313</v>
      </c>
      <c r="CC224" s="15" t="e">
        <f>BZ224+(CA224*48)+(CB224*48)</f>
        <v>#VALUE!</v>
      </c>
      <c r="CD224" s="241">
        <v>800</v>
      </c>
      <c r="CE224" s="14">
        <v>507.71</v>
      </c>
      <c r="CF224" s="14">
        <v>35.29</v>
      </c>
      <c r="CG224" s="15">
        <f>CD224+(CE224*48)+(CF224*48)</f>
        <v>26864</v>
      </c>
      <c r="CH224" s="245" t="s">
        <v>313</v>
      </c>
      <c r="CI224" s="245" t="s">
        <v>313</v>
      </c>
      <c r="CJ224" s="245" t="s">
        <v>313</v>
      </c>
      <c r="CK224" s="15" t="e">
        <f>CH224+(CI224*48)+(CJ224*48)</f>
        <v>#VALUE!</v>
      </c>
      <c r="CL224" s="16"/>
      <c r="CM224" s="17"/>
      <c r="CN224" s="17"/>
      <c r="CO224" s="15">
        <f>CL224+(CM224*48)+(CN224*48)</f>
        <v>0</v>
      </c>
      <c r="CP224" s="16"/>
      <c r="CQ224" s="17"/>
      <c r="CR224" s="18"/>
      <c r="CS224" s="15">
        <f>CP224+(CQ224*48)+(CR224*48)</f>
        <v>0</v>
      </c>
      <c r="CT224" s="16"/>
      <c r="CU224" s="17"/>
      <c r="CV224" s="18"/>
      <c r="CW224" s="21">
        <f>CT224+(CU224*48)+(CV224*48)</f>
        <v>0</v>
      </c>
      <c r="CX224" s="405" t="s">
        <v>313</v>
      </c>
      <c r="CY224" s="391" t="s">
        <v>313</v>
      </c>
      <c r="CZ224" s="391" t="s">
        <v>313</v>
      </c>
      <c r="DA224" s="392" t="e">
        <f>CX224+(CY224*48)+(CZ224*48)</f>
        <v>#VALUE!</v>
      </c>
      <c r="DB224" s="16"/>
      <c r="DC224" s="17">
        <v>2021</v>
      </c>
      <c r="DD224" s="18"/>
      <c r="DE224" s="15">
        <f>DB224+(DC224*48)+(DD224*48)</f>
        <v>97008</v>
      </c>
      <c r="DF224" s="241">
        <v>800</v>
      </c>
      <c r="DG224" s="14">
        <v>507.71</v>
      </c>
      <c r="DH224" s="14">
        <v>35.29</v>
      </c>
      <c r="DI224" s="15">
        <f>DF224+(DG224*48)+(DH224*48)</f>
        <v>26864</v>
      </c>
      <c r="DJ224" s="245" t="s">
        <v>313</v>
      </c>
      <c r="DK224" s="245" t="s">
        <v>313</v>
      </c>
      <c r="DL224" s="245" t="s">
        <v>313</v>
      </c>
      <c r="DM224" s="15" t="e">
        <f>DJ224+(DK224*48)+(DL224*48)</f>
        <v>#VALUE!</v>
      </c>
      <c r="DN224" s="19"/>
      <c r="DO224" s="20"/>
      <c r="DP224" s="20"/>
      <c r="DQ224" s="15">
        <f>DN224+(DO224*48)+(DP224*48)</f>
        <v>0</v>
      </c>
      <c r="DR224" s="102" t="s">
        <v>313</v>
      </c>
      <c r="DS224" s="14" t="s">
        <v>313</v>
      </c>
      <c r="DT224" s="14" t="s">
        <v>313</v>
      </c>
      <c r="DU224" s="15" t="e">
        <f>DR224+(DS224*48)+(DT224*48)</f>
        <v>#VALUE!</v>
      </c>
      <c r="DV224" s="241">
        <v>800</v>
      </c>
      <c r="DW224" s="14">
        <v>507.71</v>
      </c>
      <c r="DX224" s="14">
        <v>35.29</v>
      </c>
      <c r="DY224" s="15">
        <f>DV224+(DW224*48)+(DX224*48)</f>
        <v>26864</v>
      </c>
      <c r="DZ224" s="245" t="s">
        <v>313</v>
      </c>
      <c r="EA224" s="245" t="s">
        <v>313</v>
      </c>
      <c r="EB224" s="245" t="s">
        <v>313</v>
      </c>
      <c r="EC224" s="15" t="e">
        <f>DZ224+(EA224*48)+(EB224*48)</f>
        <v>#VALUE!</v>
      </c>
      <c r="ED224" s="100"/>
      <c r="EE224" s="18"/>
      <c r="EF224" s="18"/>
      <c r="EG224" s="15">
        <f>ED224+(EE224*48)+(EF224*48)</f>
        <v>0</v>
      </c>
    </row>
    <row r="225" spans="1:137" ht="15" customHeight="1" x14ac:dyDescent="0.3">
      <c r="A225" s="475"/>
      <c r="B225" s="431" t="s">
        <v>314</v>
      </c>
      <c r="C225" s="478"/>
      <c r="D225" s="195" t="s">
        <v>45</v>
      </c>
      <c r="E225" s="285" t="s">
        <v>7</v>
      </c>
      <c r="F225" s="439"/>
      <c r="G225" s="441"/>
      <c r="H225" s="439"/>
      <c r="I225" s="441"/>
      <c r="J225" s="439"/>
      <c r="K225" s="441"/>
      <c r="L225" s="439"/>
      <c r="M225" s="441"/>
      <c r="N225" s="439"/>
      <c r="O225" s="441"/>
      <c r="P225" s="439"/>
      <c r="Q225" s="441"/>
      <c r="R225" s="439"/>
      <c r="S225" s="441"/>
      <c r="T225" s="439"/>
      <c r="U225" s="441"/>
      <c r="V225" s="103"/>
      <c r="W225" s="25"/>
      <c r="X225" s="25"/>
      <c r="Y225" s="98">
        <f>V225+(W225*48)+(X225*48)</f>
        <v>0</v>
      </c>
      <c r="Z225" s="242" t="s">
        <v>313</v>
      </c>
      <c r="AA225" s="42" t="s">
        <v>313</v>
      </c>
      <c r="AB225" s="42" t="s">
        <v>313</v>
      </c>
      <c r="AC225" s="98" t="e">
        <f>Z225+(AA225*48)+(AB225*48)</f>
        <v>#VALUE!</v>
      </c>
      <c r="AD225" s="242">
        <v>0</v>
      </c>
      <c r="AE225" s="42">
        <v>421</v>
      </c>
      <c r="AF225" s="14">
        <f t="shared" si="155"/>
        <v>29.259500000000003</v>
      </c>
      <c r="AG225" s="98">
        <f>AD225+(AE225*48)+(AF225*48)</f>
        <v>21612.455999999998</v>
      </c>
      <c r="AH225" s="241">
        <v>800</v>
      </c>
      <c r="AI225" s="14">
        <v>507.71</v>
      </c>
      <c r="AJ225" s="14">
        <v>35.29</v>
      </c>
      <c r="AK225" s="98">
        <f>AH225+(AI225*48)+(AJ225*48)</f>
        <v>26864</v>
      </c>
      <c r="AL225" s="245" t="s">
        <v>313</v>
      </c>
      <c r="AM225" s="245" t="s">
        <v>313</v>
      </c>
      <c r="AN225" s="245" t="s">
        <v>313</v>
      </c>
      <c r="AO225" s="98" t="e">
        <f>AL225+(AM225*48)+(AN225*48)</f>
        <v>#VALUE!</v>
      </c>
      <c r="AP225" s="228"/>
      <c r="AQ225" s="25"/>
      <c r="AR225" s="104"/>
      <c r="AS225" s="98">
        <f>AP225+(AQ225*48)+(AR225*48)</f>
        <v>0</v>
      </c>
      <c r="AT225" s="42" t="s">
        <v>313</v>
      </c>
      <c r="AU225" s="42" t="s">
        <v>313</v>
      </c>
      <c r="AV225" s="42" t="s">
        <v>313</v>
      </c>
      <c r="AW225" s="98" t="e">
        <f>AT225+(AU225*48)+(AV225*48)</f>
        <v>#VALUE!</v>
      </c>
      <c r="AX225" s="241">
        <v>800</v>
      </c>
      <c r="AY225" s="14">
        <v>507.71</v>
      </c>
      <c r="AZ225" s="14">
        <v>35.29</v>
      </c>
      <c r="BA225" s="98">
        <f>AX225+(AY225*48)+(AZ225*48)</f>
        <v>26864</v>
      </c>
      <c r="BB225" s="245" t="s">
        <v>313</v>
      </c>
      <c r="BC225" s="245" t="s">
        <v>313</v>
      </c>
      <c r="BD225" s="245" t="s">
        <v>313</v>
      </c>
      <c r="BE225" s="98" t="e">
        <f>BB225+(BC225*48)+(BD225*48)</f>
        <v>#VALUE!</v>
      </c>
      <c r="BF225" s="100"/>
      <c r="BG225" s="18"/>
      <c r="BH225" s="18"/>
      <c r="BI225" s="98">
        <f>BF225+(BG225*48)+(BH225*48)</f>
        <v>0</v>
      </c>
      <c r="BJ225" s="241" t="s">
        <v>313</v>
      </c>
      <c r="BK225" s="14" t="s">
        <v>313</v>
      </c>
      <c r="BL225" s="14" t="s">
        <v>313</v>
      </c>
      <c r="BM225" s="98" t="e">
        <f>BJ225+(BK225*48)+(BL225*48)</f>
        <v>#VALUE!</v>
      </c>
      <c r="BN225" s="241">
        <v>800</v>
      </c>
      <c r="BO225" s="14">
        <v>507.71</v>
      </c>
      <c r="BP225" s="14">
        <v>35.29</v>
      </c>
      <c r="BQ225" s="98">
        <f>BN225+(BO225*48)+(BP225*48)</f>
        <v>26864</v>
      </c>
      <c r="BR225" s="245" t="s">
        <v>313</v>
      </c>
      <c r="BS225" s="245" t="s">
        <v>313</v>
      </c>
      <c r="BT225" s="245" t="s">
        <v>313</v>
      </c>
      <c r="BU225" s="98" t="e">
        <f>BR225+(BS225*48)+(BT225*48)</f>
        <v>#VALUE!</v>
      </c>
      <c r="BV225" s="100"/>
      <c r="BW225" s="18"/>
      <c r="BX225" s="18"/>
      <c r="BY225" s="98">
        <f>BV225+(BW225*48)+(BX225*48)</f>
        <v>0</v>
      </c>
      <c r="BZ225" s="242" t="s">
        <v>313</v>
      </c>
      <c r="CA225" s="42" t="s">
        <v>313</v>
      </c>
      <c r="CB225" s="42" t="s">
        <v>313</v>
      </c>
      <c r="CC225" s="98" t="e">
        <f>BZ225+(CA225*48)+(CB225*48)</f>
        <v>#VALUE!</v>
      </c>
      <c r="CD225" s="241">
        <v>800</v>
      </c>
      <c r="CE225" s="14">
        <v>507.71</v>
      </c>
      <c r="CF225" s="14">
        <v>35.29</v>
      </c>
      <c r="CG225" s="98">
        <f>CD225+(CE225*48)+(CF225*48)</f>
        <v>26864</v>
      </c>
      <c r="CH225" s="245" t="s">
        <v>313</v>
      </c>
      <c r="CI225" s="245" t="s">
        <v>313</v>
      </c>
      <c r="CJ225" s="245" t="s">
        <v>313</v>
      </c>
      <c r="CK225" s="98" t="e">
        <f>CH225+(CI225*48)+(CJ225*48)</f>
        <v>#VALUE!</v>
      </c>
      <c r="CL225" s="100"/>
      <c r="CM225" s="18"/>
      <c r="CN225" s="18"/>
      <c r="CO225" s="98">
        <f>CL225+(CM225*48)+(CN225*48)</f>
        <v>0</v>
      </c>
      <c r="CP225" s="100"/>
      <c r="CQ225" s="18"/>
      <c r="CR225" s="18"/>
      <c r="CS225" s="98">
        <f>CP225+(CQ225*48)+(CR225*48)</f>
        <v>0</v>
      </c>
      <c r="CT225" s="100"/>
      <c r="CU225" s="18"/>
      <c r="CV225" s="18"/>
      <c r="CW225" s="105">
        <f>CT225+(CU225*48)+(CV225*48)</f>
        <v>0</v>
      </c>
      <c r="CX225" s="419" t="s">
        <v>313</v>
      </c>
      <c r="CY225" s="396" t="s">
        <v>313</v>
      </c>
      <c r="CZ225" s="396" t="s">
        <v>313</v>
      </c>
      <c r="DA225" s="403" t="e">
        <f>CX225+(CY225*48)+(CZ225*48)</f>
        <v>#VALUE!</v>
      </c>
      <c r="DB225" s="100"/>
      <c r="DC225" s="18">
        <v>2121</v>
      </c>
      <c r="DD225" s="18"/>
      <c r="DE225" s="98">
        <f>DB225+(DC225*48)+(DD225*48)</f>
        <v>101808</v>
      </c>
      <c r="DF225" s="241">
        <v>800</v>
      </c>
      <c r="DG225" s="14">
        <v>507.71</v>
      </c>
      <c r="DH225" s="14">
        <v>35.29</v>
      </c>
      <c r="DI225" s="98">
        <f>DF225+(DG225*48)+(DH225*48)</f>
        <v>26864</v>
      </c>
      <c r="DJ225" s="245" t="s">
        <v>313</v>
      </c>
      <c r="DK225" s="245" t="s">
        <v>313</v>
      </c>
      <c r="DL225" s="245" t="s">
        <v>313</v>
      </c>
      <c r="DM225" s="98" t="e">
        <f>DJ225+(DK225*48)+(DL225*48)</f>
        <v>#VALUE!</v>
      </c>
      <c r="DN225" s="19"/>
      <c r="DO225" s="20"/>
      <c r="DP225" s="20"/>
      <c r="DQ225" s="98">
        <f>DN225+(DO225*48)+(DP225*48)</f>
        <v>0</v>
      </c>
      <c r="DR225" s="242" t="s">
        <v>313</v>
      </c>
      <c r="DS225" s="42" t="s">
        <v>313</v>
      </c>
      <c r="DT225" s="42" t="s">
        <v>313</v>
      </c>
      <c r="DU225" s="98" t="e">
        <f>DR225+(DS225*48)+(DT225*48)</f>
        <v>#VALUE!</v>
      </c>
      <c r="DV225" s="241">
        <v>800</v>
      </c>
      <c r="DW225" s="14">
        <v>507.71</v>
      </c>
      <c r="DX225" s="14">
        <v>35.29</v>
      </c>
      <c r="DY225" s="98">
        <f>DV225+(DW225*48)+(DX225*48)</f>
        <v>26864</v>
      </c>
      <c r="DZ225" s="245" t="s">
        <v>313</v>
      </c>
      <c r="EA225" s="245" t="s">
        <v>313</v>
      </c>
      <c r="EB225" s="245" t="s">
        <v>313</v>
      </c>
      <c r="EC225" s="98" t="e">
        <f>DZ225+(EA225*48)+(EB225*48)</f>
        <v>#VALUE!</v>
      </c>
      <c r="ED225" s="100"/>
      <c r="EE225" s="18"/>
      <c r="EF225" s="18"/>
      <c r="EG225" s="98">
        <f>ED225+(EE225*48)+(EF225*48)</f>
        <v>0</v>
      </c>
    </row>
    <row r="226" spans="1:137" ht="15" customHeight="1" thickBot="1" x14ac:dyDescent="0.35">
      <c r="A226" s="476"/>
      <c r="B226" s="432"/>
      <c r="C226" s="479"/>
      <c r="D226" s="197"/>
      <c r="E226" s="198"/>
      <c r="F226" s="277"/>
      <c r="G226" s="278"/>
      <c r="H226" s="277"/>
      <c r="I226" s="278"/>
      <c r="J226" s="277"/>
      <c r="K226" s="278"/>
      <c r="L226" s="277"/>
      <c r="M226" s="278"/>
      <c r="N226" s="277"/>
      <c r="O226" s="278"/>
      <c r="P226" s="277"/>
      <c r="Q226" s="278"/>
      <c r="R226" s="277"/>
      <c r="S226" s="278"/>
      <c r="T226" s="277"/>
      <c r="U226" s="278"/>
      <c r="V226" s="80"/>
      <c r="W226" s="79"/>
      <c r="X226" s="79"/>
      <c r="Y226" s="101"/>
      <c r="Z226" s="80"/>
      <c r="AA226" s="79"/>
      <c r="AB226" s="79"/>
      <c r="AC226" s="253" t="s">
        <v>313</v>
      </c>
      <c r="AD226" s="80"/>
      <c r="AE226" s="79"/>
      <c r="AF226" s="79"/>
      <c r="AG226" s="314">
        <f>SUM(AG221+AG222+AG223+AG224+AG225)</f>
        <v>92250.791999999987</v>
      </c>
      <c r="AH226" s="80"/>
      <c r="AI226" s="79"/>
      <c r="AJ226" s="79"/>
      <c r="AK226" s="101">
        <f>SUM(AK221+AK222+AK223+AK224+AK225)</f>
        <v>127936</v>
      </c>
      <c r="AL226" s="80"/>
      <c r="AM226" s="79"/>
      <c r="AN226" s="79"/>
      <c r="AO226" s="253" t="s">
        <v>313</v>
      </c>
      <c r="AP226" s="80"/>
      <c r="AQ226" s="79"/>
      <c r="AR226" s="79"/>
      <c r="AS226" s="101"/>
      <c r="AT226" s="80"/>
      <c r="AU226" s="79"/>
      <c r="AV226" s="79"/>
      <c r="AW226" s="253" t="s">
        <v>313</v>
      </c>
      <c r="AX226" s="80"/>
      <c r="AY226" s="79"/>
      <c r="AZ226" s="79"/>
      <c r="BA226" s="101">
        <f>SUM(BA221+BA222+BA223+BA224+BA225)</f>
        <v>127936</v>
      </c>
      <c r="BB226" s="80"/>
      <c r="BC226" s="79"/>
      <c r="BD226" s="79"/>
      <c r="BE226" s="253" t="s">
        <v>313</v>
      </c>
      <c r="BF226" s="11"/>
      <c r="BG226" s="12"/>
      <c r="BH226" s="12"/>
      <c r="BI226" s="101"/>
      <c r="BJ226" s="11"/>
      <c r="BK226" s="12"/>
      <c r="BL226" s="12"/>
      <c r="BM226" s="253" t="s">
        <v>313</v>
      </c>
      <c r="BN226" s="11"/>
      <c r="BO226" s="12"/>
      <c r="BP226" s="12"/>
      <c r="BQ226" s="101">
        <f>SUM(BQ221+BQ222+BQ223+BQ224+BQ225)</f>
        <v>127936</v>
      </c>
      <c r="BR226" s="11"/>
      <c r="BS226" s="12"/>
      <c r="BT226" s="12"/>
      <c r="BU226" s="253" t="s">
        <v>313</v>
      </c>
      <c r="BV226" s="11"/>
      <c r="BW226" s="12"/>
      <c r="BX226" s="12"/>
      <c r="BY226" s="101"/>
      <c r="BZ226" s="11"/>
      <c r="CA226" s="12"/>
      <c r="CB226" s="12"/>
      <c r="CC226" s="253" t="s">
        <v>313</v>
      </c>
      <c r="CD226" s="233"/>
      <c r="CE226" s="211"/>
      <c r="CF226" s="211"/>
      <c r="CG226" s="101">
        <f>SUM(CG221+CG222+CG223+CG224+CG225)</f>
        <v>127936</v>
      </c>
      <c r="CH226" s="233"/>
      <c r="CI226" s="211"/>
      <c r="CJ226" s="211"/>
      <c r="CK226" s="253" t="s">
        <v>313</v>
      </c>
      <c r="CL226" s="233"/>
      <c r="CM226" s="211"/>
      <c r="CN226" s="211"/>
      <c r="CO226" s="168"/>
      <c r="CP226" s="11"/>
      <c r="CQ226" s="12"/>
      <c r="CR226" s="12"/>
      <c r="CS226" s="101"/>
      <c r="CT226" s="11"/>
      <c r="CU226" s="12"/>
      <c r="CV226" s="12"/>
      <c r="CW226" s="210"/>
      <c r="CX226" s="423"/>
      <c r="CY226" s="424"/>
      <c r="CZ226" s="424"/>
      <c r="DA226" s="253" t="s">
        <v>313</v>
      </c>
      <c r="DB226" s="11"/>
      <c r="DC226" s="12"/>
      <c r="DD226" s="12"/>
      <c r="DE226" s="101">
        <f>SUM(DE221+DE222+DE223+DE224+DE225)</f>
        <v>461040</v>
      </c>
      <c r="DF226" s="11"/>
      <c r="DG226" s="12"/>
      <c r="DH226" s="12"/>
      <c r="DI226" s="404">
        <f>SUM(DI221+DI222+DI223+DI224+DI225)</f>
        <v>127936</v>
      </c>
      <c r="DJ226" s="11"/>
      <c r="DK226" s="12"/>
      <c r="DL226" s="12"/>
      <c r="DM226" s="253" t="s">
        <v>313</v>
      </c>
      <c r="DN226" s="109"/>
      <c r="DO226" s="110"/>
      <c r="DP226" s="110"/>
      <c r="DQ226" s="101"/>
      <c r="DR226" s="109"/>
      <c r="DS226" s="110"/>
      <c r="DT226" s="110"/>
      <c r="DU226" s="253" t="s">
        <v>313</v>
      </c>
      <c r="DV226" s="109"/>
      <c r="DW226" s="110"/>
      <c r="DX226" s="110"/>
      <c r="DY226" s="101">
        <f>SUM(DY221+DY222+DY223+DY224+DY225)</f>
        <v>127936</v>
      </c>
      <c r="DZ226" s="109"/>
      <c r="EA226" s="110"/>
      <c r="EB226" s="110"/>
      <c r="EC226" s="253" t="s">
        <v>313</v>
      </c>
      <c r="ED226" s="11"/>
      <c r="EE226" s="12"/>
      <c r="EF226" s="12"/>
      <c r="EG226" s="101"/>
    </row>
    <row r="227" spans="1:137" x14ac:dyDescent="0.3">
      <c r="A227" s="474">
        <f t="shared" ref="A227" si="156">A220+1</f>
        <v>31</v>
      </c>
      <c r="B227" s="433">
        <v>138801</v>
      </c>
      <c r="C227" s="477">
        <v>10</v>
      </c>
      <c r="D227" s="117" t="s">
        <v>218</v>
      </c>
      <c r="E227" s="24"/>
      <c r="F227" s="276"/>
      <c r="G227" s="116"/>
      <c r="H227" s="276"/>
      <c r="I227" s="116"/>
      <c r="J227" s="276"/>
      <c r="K227" s="116"/>
      <c r="L227" s="276"/>
      <c r="M227" s="116"/>
      <c r="N227" s="276"/>
      <c r="O227" s="116"/>
      <c r="P227" s="276"/>
      <c r="Q227" s="116"/>
      <c r="R227" s="276"/>
      <c r="S227" s="116"/>
      <c r="T227" s="276"/>
      <c r="U227" s="116"/>
      <c r="V227" s="8"/>
      <c r="W227" s="9"/>
      <c r="X227" s="9"/>
      <c r="Y227" s="10"/>
      <c r="Z227" s="8"/>
      <c r="AA227" s="9"/>
      <c r="AB227" s="9"/>
      <c r="AC227" s="10"/>
      <c r="AD227" s="8"/>
      <c r="AE227" s="9"/>
      <c r="AF227" s="9"/>
      <c r="AG227" s="10"/>
      <c r="AH227" s="8"/>
      <c r="AI227" s="9"/>
      <c r="AJ227" s="9"/>
      <c r="AK227" s="10"/>
      <c r="AL227" s="8"/>
      <c r="AM227" s="9"/>
      <c r="AN227" s="9"/>
      <c r="AO227" s="10"/>
      <c r="AP227" s="8"/>
      <c r="AQ227" s="9"/>
      <c r="AR227" s="9"/>
      <c r="AS227" s="10"/>
      <c r="AT227" s="8"/>
      <c r="AU227" s="9"/>
      <c r="AV227" s="9"/>
      <c r="AW227" s="10"/>
      <c r="AX227" s="8"/>
      <c r="AY227" s="9"/>
      <c r="AZ227" s="9"/>
      <c r="BA227" s="10"/>
      <c r="BB227" s="8"/>
      <c r="BC227" s="9"/>
      <c r="BD227" s="9"/>
      <c r="BE227" s="10"/>
      <c r="BF227" s="8"/>
      <c r="BG227" s="9"/>
      <c r="BH227" s="9"/>
      <c r="BI227" s="10"/>
      <c r="BJ227" s="8"/>
      <c r="BK227" s="9"/>
      <c r="BL227" s="9"/>
      <c r="BM227" s="10"/>
      <c r="BN227" s="8"/>
      <c r="BO227" s="9"/>
      <c r="BP227" s="9"/>
      <c r="BQ227" s="10"/>
      <c r="BR227" s="8"/>
      <c r="BS227" s="9"/>
      <c r="BT227" s="9"/>
      <c r="BU227" s="10"/>
      <c r="BV227" s="8"/>
      <c r="BW227" s="9"/>
      <c r="BX227" s="9"/>
      <c r="BY227" s="10"/>
      <c r="BZ227" s="8"/>
      <c r="CA227" s="9"/>
      <c r="CB227" s="9"/>
      <c r="CC227" s="10"/>
      <c r="CD227" s="8"/>
      <c r="CE227" s="9"/>
      <c r="CF227" s="9"/>
      <c r="CG227" s="10"/>
      <c r="CH227" s="8"/>
      <c r="CI227" s="9"/>
      <c r="CJ227" s="9"/>
      <c r="CK227" s="10"/>
      <c r="CL227" s="8"/>
      <c r="CM227" s="9"/>
      <c r="CN227" s="9"/>
      <c r="CO227" s="10"/>
      <c r="CP227" s="8"/>
      <c r="CQ227" s="9"/>
      <c r="CR227" s="9"/>
      <c r="CS227" s="10"/>
      <c r="CT227" s="8"/>
      <c r="CU227" s="9"/>
      <c r="CV227" s="9"/>
      <c r="CW227" s="9"/>
      <c r="CX227" s="386"/>
      <c r="CY227" s="387"/>
      <c r="CZ227" s="387"/>
      <c r="DA227" s="388"/>
      <c r="DB227" s="8"/>
      <c r="DC227" s="9"/>
      <c r="DD227" s="9"/>
      <c r="DE227" s="10"/>
      <c r="DF227" s="386"/>
      <c r="DG227" s="387"/>
      <c r="DH227" s="387"/>
      <c r="DI227" s="388"/>
      <c r="DJ227" s="8"/>
      <c r="DK227" s="9"/>
      <c r="DL227" s="9"/>
      <c r="DM227" s="10"/>
      <c r="DN227" s="8"/>
      <c r="DO227" s="9"/>
      <c r="DP227" s="9"/>
      <c r="DQ227" s="10"/>
      <c r="DR227" s="8"/>
      <c r="DS227" s="9"/>
      <c r="DT227" s="9"/>
      <c r="DU227" s="10"/>
      <c r="DV227" s="8"/>
      <c r="DW227" s="9"/>
      <c r="DX227" s="9"/>
      <c r="DY227" s="10"/>
      <c r="DZ227" s="8"/>
      <c r="EA227" s="9"/>
      <c r="EB227" s="9"/>
      <c r="EC227" s="10"/>
      <c r="ED227" s="8"/>
      <c r="EE227" s="9"/>
      <c r="EF227" s="9"/>
      <c r="EG227" s="10"/>
    </row>
    <row r="228" spans="1:137" ht="14.4" customHeight="1" x14ac:dyDescent="0.3">
      <c r="A228" s="475"/>
      <c r="B228" s="434"/>
      <c r="C228" s="478"/>
      <c r="D228" s="108" t="s">
        <v>219</v>
      </c>
      <c r="E228" s="30" t="s">
        <v>78</v>
      </c>
      <c r="F228" s="438" t="s">
        <v>38</v>
      </c>
      <c r="G228" s="440" t="s">
        <v>101</v>
      </c>
      <c r="H228" s="438" t="s">
        <v>38</v>
      </c>
      <c r="I228" s="440" t="s">
        <v>101</v>
      </c>
      <c r="J228" s="438" t="s">
        <v>38</v>
      </c>
      <c r="K228" s="440" t="s">
        <v>101</v>
      </c>
      <c r="L228" s="438" t="s">
        <v>38</v>
      </c>
      <c r="M228" s="440" t="s">
        <v>101</v>
      </c>
      <c r="N228" s="438" t="s">
        <v>324</v>
      </c>
      <c r="O228" s="440" t="s">
        <v>323</v>
      </c>
      <c r="P228" s="438" t="s">
        <v>38</v>
      </c>
      <c r="Q228" s="440" t="s">
        <v>101</v>
      </c>
      <c r="R228" s="438" t="s">
        <v>38</v>
      </c>
      <c r="S228" s="440" t="s">
        <v>101</v>
      </c>
      <c r="T228" s="438" t="s">
        <v>38</v>
      </c>
      <c r="U228" s="440" t="s">
        <v>101</v>
      </c>
      <c r="V228" s="102"/>
      <c r="W228" s="14"/>
      <c r="X228" s="14"/>
      <c r="Y228" s="15">
        <f>V228+(W228*48)+(X228*48)</f>
        <v>0</v>
      </c>
      <c r="Z228" s="103" t="s">
        <v>313</v>
      </c>
      <c r="AA228" s="14" t="s">
        <v>313</v>
      </c>
      <c r="AB228" s="14" t="s">
        <v>313</v>
      </c>
      <c r="AC228" s="15" t="e">
        <f>Z228+(AA228*48)+(AB228*48)</f>
        <v>#VALUE!</v>
      </c>
      <c r="AD228" s="102"/>
      <c r="AE228" s="14"/>
      <c r="AF228" s="14"/>
      <c r="AG228" s="15">
        <f>AD228+(AE228*48)+(AF228*48)</f>
        <v>0</v>
      </c>
      <c r="AH228" s="241">
        <v>1250</v>
      </c>
      <c r="AI228" s="14">
        <v>720.9</v>
      </c>
      <c r="AJ228" s="14">
        <v>50.1</v>
      </c>
      <c r="AK228" s="15">
        <f>AH228+(AI228*48)+(AJ228*48)</f>
        <v>38258</v>
      </c>
      <c r="AL228" s="245" t="s">
        <v>313</v>
      </c>
      <c r="AM228" s="245" t="s">
        <v>313</v>
      </c>
      <c r="AN228" s="245" t="s">
        <v>313</v>
      </c>
      <c r="AO228" s="15" t="e">
        <f>AL228+(AM228*48)+(AN228*48)</f>
        <v>#VALUE!</v>
      </c>
      <c r="AP228" s="227"/>
      <c r="AQ228" s="25"/>
      <c r="AR228" s="22"/>
      <c r="AS228" s="15">
        <f>AP228+(AQ228*48)+(AR228*48)</f>
        <v>0</v>
      </c>
      <c r="AT228" s="25" t="s">
        <v>313</v>
      </c>
      <c r="AU228" s="14" t="s">
        <v>313</v>
      </c>
      <c r="AV228" s="14" t="s">
        <v>313</v>
      </c>
      <c r="AW228" s="15" t="e">
        <f>AT228+(AU228*48)+(AV228*48)</f>
        <v>#VALUE!</v>
      </c>
      <c r="AX228" s="241">
        <v>1250</v>
      </c>
      <c r="AY228" s="14">
        <v>720.9</v>
      </c>
      <c r="AZ228" s="14">
        <v>50.1</v>
      </c>
      <c r="BA228" s="15">
        <f>AX228+(AY228*48)+(AZ228*48)</f>
        <v>38258</v>
      </c>
      <c r="BB228" s="245" t="s">
        <v>313</v>
      </c>
      <c r="BC228" s="245" t="s">
        <v>313</v>
      </c>
      <c r="BD228" s="245" t="s">
        <v>313</v>
      </c>
      <c r="BE228" s="15" t="e">
        <f>BB228+(BC228*48)+(BD228*48)</f>
        <v>#VALUE!</v>
      </c>
      <c r="BF228" s="16"/>
      <c r="BG228" s="17"/>
      <c r="BH228" s="17"/>
      <c r="BI228" s="15">
        <f>BF228+(BG228*48)+(BH228*48)</f>
        <v>0</v>
      </c>
      <c r="BJ228" s="241" t="s">
        <v>313</v>
      </c>
      <c r="BK228" s="14" t="s">
        <v>313</v>
      </c>
      <c r="BL228" s="14" t="s">
        <v>313</v>
      </c>
      <c r="BM228" s="15" t="e">
        <f>BJ228+(BK228*48)+(BL228*48)</f>
        <v>#VALUE!</v>
      </c>
      <c r="BN228" s="241">
        <v>1250</v>
      </c>
      <c r="BO228" s="14">
        <v>720.9</v>
      </c>
      <c r="BP228" s="14">
        <v>50.1</v>
      </c>
      <c r="BQ228" s="15">
        <f>BN228+(BO228*48)+(BP228*48)</f>
        <v>38258</v>
      </c>
      <c r="BR228" s="245" t="s">
        <v>313</v>
      </c>
      <c r="BS228" s="245" t="s">
        <v>313</v>
      </c>
      <c r="BT228" s="245" t="s">
        <v>313</v>
      </c>
      <c r="BU228" s="15" t="e">
        <f>BR228+(BS228*48)+(BT228*48)</f>
        <v>#VALUE!</v>
      </c>
      <c r="BV228" s="16"/>
      <c r="BW228" s="17"/>
      <c r="BX228" s="17"/>
      <c r="BY228" s="15">
        <f>BV228+(BW228*48)+(BX228*48)</f>
        <v>0</v>
      </c>
      <c r="BZ228" s="103" t="s">
        <v>313</v>
      </c>
      <c r="CA228" s="14" t="s">
        <v>313</v>
      </c>
      <c r="CB228" s="14" t="s">
        <v>313</v>
      </c>
      <c r="CC228" s="15" t="e">
        <f>BZ228+(CA228*48)+(CB228*48)</f>
        <v>#VALUE!</v>
      </c>
      <c r="CD228" s="241">
        <v>1250</v>
      </c>
      <c r="CE228" s="14">
        <v>720.9</v>
      </c>
      <c r="CF228" s="14">
        <v>50.1</v>
      </c>
      <c r="CG228" s="15">
        <f>CD228+(CE228*48)+(CF228*48)</f>
        <v>38258</v>
      </c>
      <c r="CH228" s="245" t="s">
        <v>313</v>
      </c>
      <c r="CI228" s="245" t="s">
        <v>313</v>
      </c>
      <c r="CJ228" s="245" t="s">
        <v>313</v>
      </c>
      <c r="CK228" s="15" t="e">
        <f>CH228+(CI228*48)+(CJ228*48)</f>
        <v>#VALUE!</v>
      </c>
      <c r="CL228" s="16"/>
      <c r="CM228" s="17"/>
      <c r="CN228" s="17"/>
      <c r="CO228" s="15">
        <f>CL228+(CM228*48)+(CN228*48)</f>
        <v>0</v>
      </c>
      <c r="CP228" s="16"/>
      <c r="CQ228" s="17"/>
      <c r="CR228" s="18"/>
      <c r="CS228" s="15">
        <f>CP228+(CQ228*48)+(CR228*48)</f>
        <v>0</v>
      </c>
      <c r="CT228" s="16"/>
      <c r="CU228" s="17"/>
      <c r="CV228" s="18"/>
      <c r="CW228" s="21">
        <f>CT228+(CU228*48)+(CV228*48)</f>
        <v>0</v>
      </c>
      <c r="CX228" s="406" t="s">
        <v>313</v>
      </c>
      <c r="CY228" s="391" t="s">
        <v>313</v>
      </c>
      <c r="CZ228" s="391" t="s">
        <v>313</v>
      </c>
      <c r="DA228" s="392" t="e">
        <f>CX228+(CY228*48)+(CZ228*48)</f>
        <v>#VALUE!</v>
      </c>
      <c r="DB228" s="16"/>
      <c r="DC228" s="17">
        <v>2664</v>
      </c>
      <c r="DD228" s="18"/>
      <c r="DE228" s="15">
        <f>DB228+(DC228*48)+(DD228*48)</f>
        <v>127872</v>
      </c>
      <c r="DF228" s="405">
        <v>1250</v>
      </c>
      <c r="DG228" s="391">
        <v>720.9</v>
      </c>
      <c r="DH228" s="391">
        <v>50.1</v>
      </c>
      <c r="DI228" s="392">
        <f>DF228+(DG228*48)+(DH228*48)</f>
        <v>38258</v>
      </c>
      <c r="DJ228" s="245" t="s">
        <v>313</v>
      </c>
      <c r="DK228" s="245" t="s">
        <v>313</v>
      </c>
      <c r="DL228" s="245" t="s">
        <v>313</v>
      </c>
      <c r="DM228" s="15" t="e">
        <f>DJ228+(DK228*48)+(DL228*48)</f>
        <v>#VALUE!</v>
      </c>
      <c r="DN228" s="19"/>
      <c r="DO228" s="20"/>
      <c r="DP228" s="20"/>
      <c r="DQ228" s="15">
        <f>DN228+(DO228*48)+(DP228*48)</f>
        <v>0</v>
      </c>
      <c r="DR228" s="103" t="s">
        <v>313</v>
      </c>
      <c r="DS228" s="14" t="s">
        <v>313</v>
      </c>
      <c r="DT228" s="14" t="s">
        <v>313</v>
      </c>
      <c r="DU228" s="15" t="e">
        <f>DR228+(DS228*48)+(DT228*48)</f>
        <v>#VALUE!</v>
      </c>
      <c r="DV228" s="241">
        <v>1250</v>
      </c>
      <c r="DW228" s="14">
        <v>720.9</v>
      </c>
      <c r="DX228" s="14">
        <v>50.1</v>
      </c>
      <c r="DY228" s="15">
        <f>DV228+(DW228*48)+(DX228*48)</f>
        <v>38258</v>
      </c>
      <c r="DZ228" s="245" t="s">
        <v>313</v>
      </c>
      <c r="EA228" s="245" t="s">
        <v>313</v>
      </c>
      <c r="EB228" s="245" t="s">
        <v>313</v>
      </c>
      <c r="EC228" s="15" t="e">
        <f>DZ228+(EA228*48)+(EB228*48)</f>
        <v>#VALUE!</v>
      </c>
      <c r="ED228" s="100"/>
      <c r="EE228" s="18"/>
      <c r="EF228" s="18"/>
      <c r="EG228" s="15">
        <f>ED228+(EE228*48)+(EF228*48)</f>
        <v>0</v>
      </c>
    </row>
    <row r="229" spans="1:137" ht="14.4" customHeight="1" x14ac:dyDescent="0.3">
      <c r="A229" s="475"/>
      <c r="B229" s="434"/>
      <c r="C229" s="478"/>
      <c r="D229" s="108" t="s">
        <v>220</v>
      </c>
      <c r="E229" s="285" t="s">
        <v>4</v>
      </c>
      <c r="F229" s="439"/>
      <c r="G229" s="441"/>
      <c r="H229" s="439"/>
      <c r="I229" s="441"/>
      <c r="J229" s="439"/>
      <c r="K229" s="441"/>
      <c r="L229" s="439"/>
      <c r="M229" s="441"/>
      <c r="N229" s="439"/>
      <c r="O229" s="441"/>
      <c r="P229" s="439"/>
      <c r="Q229" s="441"/>
      <c r="R229" s="439"/>
      <c r="S229" s="441"/>
      <c r="T229" s="439"/>
      <c r="U229" s="441"/>
      <c r="V229" s="102"/>
      <c r="W229" s="14"/>
      <c r="X229" s="14"/>
      <c r="Y229" s="15">
        <f>V229+(W229*48)+(X229*48)</f>
        <v>0</v>
      </c>
      <c r="Z229" s="102" t="s">
        <v>313</v>
      </c>
      <c r="AA229" s="14" t="s">
        <v>313</v>
      </c>
      <c r="AB229" s="14" t="s">
        <v>313</v>
      </c>
      <c r="AC229" s="15" t="e">
        <f>Z229+(AA229*48)+(AB229*48)</f>
        <v>#VALUE!</v>
      </c>
      <c r="AD229" s="102"/>
      <c r="AE229" s="14"/>
      <c r="AF229" s="14"/>
      <c r="AG229" s="15">
        <f>AD229+(AE229*48)+(AF229*48)</f>
        <v>0</v>
      </c>
      <c r="AH229" s="241">
        <v>1250</v>
      </c>
      <c r="AI229" s="14">
        <v>775.13</v>
      </c>
      <c r="AJ229" s="14">
        <v>53.87</v>
      </c>
      <c r="AK229" s="15">
        <f>AH229+(AI229*48)+(AJ229*48)</f>
        <v>41042</v>
      </c>
      <c r="AL229" s="245" t="s">
        <v>313</v>
      </c>
      <c r="AM229" s="245" t="s">
        <v>313</v>
      </c>
      <c r="AN229" s="245" t="s">
        <v>313</v>
      </c>
      <c r="AO229" s="15" t="e">
        <f>AL229+(AM229*48)+(AN229*48)</f>
        <v>#VALUE!</v>
      </c>
      <c r="AP229" s="227"/>
      <c r="AQ229" s="14"/>
      <c r="AR229" s="22"/>
      <c r="AS229" s="15">
        <f>AP229+(AQ229*48)+(AR229*48)</f>
        <v>0</v>
      </c>
      <c r="AT229" s="14" t="s">
        <v>313</v>
      </c>
      <c r="AU229" s="14" t="s">
        <v>313</v>
      </c>
      <c r="AV229" s="14" t="s">
        <v>313</v>
      </c>
      <c r="AW229" s="15" t="e">
        <f>AT229+(AU229*48)+(AV229*48)</f>
        <v>#VALUE!</v>
      </c>
      <c r="AX229" s="241">
        <v>1250</v>
      </c>
      <c r="AY229" s="14">
        <v>775.13</v>
      </c>
      <c r="AZ229" s="14">
        <v>53.87</v>
      </c>
      <c r="BA229" s="15">
        <f>AX229+(AY229*48)+(AZ229*48)</f>
        <v>41042</v>
      </c>
      <c r="BB229" s="245" t="s">
        <v>313</v>
      </c>
      <c r="BC229" s="245" t="s">
        <v>313</v>
      </c>
      <c r="BD229" s="245" t="s">
        <v>313</v>
      </c>
      <c r="BE229" s="15" t="e">
        <f>BB229+(BC229*48)+(BD229*48)</f>
        <v>#VALUE!</v>
      </c>
      <c r="BF229" s="16"/>
      <c r="BG229" s="17"/>
      <c r="BH229" s="17"/>
      <c r="BI229" s="15">
        <f>BF229+(BG229*48)+(BH229*48)</f>
        <v>0</v>
      </c>
      <c r="BJ229" s="241" t="s">
        <v>313</v>
      </c>
      <c r="BK229" s="14" t="s">
        <v>313</v>
      </c>
      <c r="BL229" s="14" t="s">
        <v>313</v>
      </c>
      <c r="BM229" s="15" t="e">
        <f>BJ229+(BK229*48)+(BL229*48)</f>
        <v>#VALUE!</v>
      </c>
      <c r="BN229" s="241">
        <v>1250</v>
      </c>
      <c r="BO229" s="14">
        <v>775.13</v>
      </c>
      <c r="BP229" s="14">
        <v>53.87</v>
      </c>
      <c r="BQ229" s="15">
        <f>BN229+(BO229*48)+(BP229*48)</f>
        <v>41042</v>
      </c>
      <c r="BR229" s="245" t="s">
        <v>313</v>
      </c>
      <c r="BS229" s="245" t="s">
        <v>313</v>
      </c>
      <c r="BT229" s="245" t="s">
        <v>313</v>
      </c>
      <c r="BU229" s="15" t="e">
        <f>BR229+(BS229*48)+(BT229*48)</f>
        <v>#VALUE!</v>
      </c>
      <c r="BV229" s="16"/>
      <c r="BW229" s="17"/>
      <c r="BX229" s="17"/>
      <c r="BY229" s="15">
        <f>BV229+(BW229*48)+(BX229*48)</f>
        <v>0</v>
      </c>
      <c r="BZ229" s="102" t="s">
        <v>313</v>
      </c>
      <c r="CA229" s="14" t="s">
        <v>313</v>
      </c>
      <c r="CB229" s="14" t="s">
        <v>313</v>
      </c>
      <c r="CC229" s="15" t="e">
        <f>BZ229+(CA229*48)+(CB229*48)</f>
        <v>#VALUE!</v>
      </c>
      <c r="CD229" s="241">
        <v>1250</v>
      </c>
      <c r="CE229" s="14">
        <v>775.13</v>
      </c>
      <c r="CF229" s="14">
        <v>53.87</v>
      </c>
      <c r="CG229" s="15">
        <f>CD229+(CE229*48)+(CF229*48)</f>
        <v>41042</v>
      </c>
      <c r="CH229" s="245" t="s">
        <v>313</v>
      </c>
      <c r="CI229" s="245" t="s">
        <v>313</v>
      </c>
      <c r="CJ229" s="245" t="s">
        <v>313</v>
      </c>
      <c r="CK229" s="15" t="e">
        <f>CH229+(CI229*48)+(CJ229*48)</f>
        <v>#VALUE!</v>
      </c>
      <c r="CL229" s="16"/>
      <c r="CM229" s="17"/>
      <c r="CN229" s="17"/>
      <c r="CO229" s="15">
        <f>CL229+(CM229*48)+(CN229*48)</f>
        <v>0</v>
      </c>
      <c r="CP229" s="16"/>
      <c r="CQ229" s="17"/>
      <c r="CR229" s="18"/>
      <c r="CS229" s="15">
        <f>CP229+(CQ229*48)+(CR229*48)</f>
        <v>0</v>
      </c>
      <c r="CT229" s="16"/>
      <c r="CU229" s="17"/>
      <c r="CV229" s="18"/>
      <c r="CW229" s="21">
        <f>CT229+(CU229*48)+(CV229*48)</f>
        <v>0</v>
      </c>
      <c r="CX229" s="405" t="s">
        <v>313</v>
      </c>
      <c r="CY229" s="391" t="s">
        <v>313</v>
      </c>
      <c r="CZ229" s="391" t="s">
        <v>313</v>
      </c>
      <c r="DA229" s="392" t="e">
        <f>CX229+(CY229*48)+(CZ229*48)</f>
        <v>#VALUE!</v>
      </c>
      <c r="DB229" s="16"/>
      <c r="DC229" s="17">
        <v>2764</v>
      </c>
      <c r="DD229" s="18"/>
      <c r="DE229" s="15">
        <f>DB229+(DC229*48)+(DD229*48)</f>
        <v>132672</v>
      </c>
      <c r="DF229" s="405">
        <v>1250</v>
      </c>
      <c r="DG229" s="391">
        <v>775.13</v>
      </c>
      <c r="DH229" s="391">
        <v>53.87</v>
      </c>
      <c r="DI229" s="392">
        <f>DF229+(DG229*48)+(DH229*48)</f>
        <v>41042</v>
      </c>
      <c r="DJ229" s="245" t="s">
        <v>313</v>
      </c>
      <c r="DK229" s="245" t="s">
        <v>313</v>
      </c>
      <c r="DL229" s="245" t="s">
        <v>313</v>
      </c>
      <c r="DM229" s="15" t="e">
        <f>DJ229+(DK229*48)+(DL229*48)</f>
        <v>#VALUE!</v>
      </c>
      <c r="DN229" s="19"/>
      <c r="DO229" s="20"/>
      <c r="DP229" s="20"/>
      <c r="DQ229" s="15">
        <f>DN229+(DO229*48)+(DP229*48)</f>
        <v>0</v>
      </c>
      <c r="DR229" s="102" t="s">
        <v>313</v>
      </c>
      <c r="DS229" s="14" t="s">
        <v>313</v>
      </c>
      <c r="DT229" s="14" t="s">
        <v>313</v>
      </c>
      <c r="DU229" s="15" t="e">
        <f>DR229+(DS229*48)+(DT229*48)</f>
        <v>#VALUE!</v>
      </c>
      <c r="DV229" s="241">
        <v>1250</v>
      </c>
      <c r="DW229" s="14">
        <v>775.13</v>
      </c>
      <c r="DX229" s="14">
        <v>53.87</v>
      </c>
      <c r="DY229" s="15">
        <f>DV229+(DW229*48)+(DX229*48)</f>
        <v>41042</v>
      </c>
      <c r="DZ229" s="245" t="s">
        <v>313</v>
      </c>
      <c r="EA229" s="245" t="s">
        <v>313</v>
      </c>
      <c r="EB229" s="245" t="s">
        <v>313</v>
      </c>
      <c r="EC229" s="15" t="e">
        <f>DZ229+(EA229*48)+(EB229*48)</f>
        <v>#VALUE!</v>
      </c>
      <c r="ED229" s="100"/>
      <c r="EE229" s="18"/>
      <c r="EF229" s="18"/>
      <c r="EG229" s="15">
        <f>ED229+(EE229*48)+(EF229*48)</f>
        <v>0</v>
      </c>
    </row>
    <row r="230" spans="1:137" ht="14.4" customHeight="1" x14ac:dyDescent="0.3">
      <c r="A230" s="475"/>
      <c r="B230" s="434"/>
      <c r="C230" s="478"/>
      <c r="D230" s="108" t="s">
        <v>221</v>
      </c>
      <c r="E230" s="285" t="s">
        <v>5</v>
      </c>
      <c r="F230" s="439"/>
      <c r="G230" s="441"/>
      <c r="H230" s="439"/>
      <c r="I230" s="441"/>
      <c r="J230" s="439"/>
      <c r="K230" s="441"/>
      <c r="L230" s="439"/>
      <c r="M230" s="441"/>
      <c r="N230" s="439"/>
      <c r="O230" s="441"/>
      <c r="P230" s="439"/>
      <c r="Q230" s="441"/>
      <c r="R230" s="439"/>
      <c r="S230" s="441"/>
      <c r="T230" s="439"/>
      <c r="U230" s="441"/>
      <c r="V230" s="102"/>
      <c r="W230" s="14"/>
      <c r="X230" s="14"/>
      <c r="Y230" s="15">
        <f>V230+(W230*48)+(X230*48)</f>
        <v>0</v>
      </c>
      <c r="Z230" s="102" t="s">
        <v>313</v>
      </c>
      <c r="AA230" s="14" t="s">
        <v>313</v>
      </c>
      <c r="AB230" s="14" t="s">
        <v>313</v>
      </c>
      <c r="AC230" s="15" t="e">
        <f>Z230+(AA230*48)+(AB230*48)</f>
        <v>#VALUE!</v>
      </c>
      <c r="AD230" s="102"/>
      <c r="AE230" s="14"/>
      <c r="AF230" s="14"/>
      <c r="AG230" s="15">
        <f>AD230+(AE230*48)+(AF230*48)</f>
        <v>0</v>
      </c>
      <c r="AH230" s="241">
        <v>1250</v>
      </c>
      <c r="AI230" s="14">
        <v>907.9</v>
      </c>
      <c r="AJ230" s="14">
        <v>63.1</v>
      </c>
      <c r="AK230" s="15">
        <f>AH230+(AI230*48)+(AJ230*48)</f>
        <v>47858</v>
      </c>
      <c r="AL230" s="245" t="s">
        <v>313</v>
      </c>
      <c r="AM230" s="245" t="s">
        <v>313</v>
      </c>
      <c r="AN230" s="245" t="s">
        <v>313</v>
      </c>
      <c r="AO230" s="15" t="e">
        <f>AL230+(AM230*48)+(AN230*48)</f>
        <v>#VALUE!</v>
      </c>
      <c r="AP230" s="227"/>
      <c r="AQ230" s="14"/>
      <c r="AR230" s="22"/>
      <c r="AS230" s="15">
        <f>AP230+(AQ230*48)+(AR230*48)</f>
        <v>0</v>
      </c>
      <c r="AT230" s="14" t="s">
        <v>313</v>
      </c>
      <c r="AU230" s="14" t="s">
        <v>313</v>
      </c>
      <c r="AV230" s="14" t="s">
        <v>313</v>
      </c>
      <c r="AW230" s="15" t="e">
        <f>AT230+(AU230*48)+(AV230*48)</f>
        <v>#VALUE!</v>
      </c>
      <c r="AX230" s="241">
        <v>1250</v>
      </c>
      <c r="AY230" s="14">
        <v>907.9</v>
      </c>
      <c r="AZ230" s="14">
        <v>63.1</v>
      </c>
      <c r="BA230" s="15">
        <f>AX230+(AY230*48)+(AZ230*48)</f>
        <v>47858</v>
      </c>
      <c r="BB230" s="245" t="s">
        <v>313</v>
      </c>
      <c r="BC230" s="245" t="s">
        <v>313</v>
      </c>
      <c r="BD230" s="245" t="s">
        <v>313</v>
      </c>
      <c r="BE230" s="15" t="e">
        <f>BB230+(BC230*48)+(BD230*48)</f>
        <v>#VALUE!</v>
      </c>
      <c r="BF230" s="16"/>
      <c r="BG230" s="17"/>
      <c r="BH230" s="17"/>
      <c r="BI230" s="15">
        <f>BF230+(BG230*48)+(BH230*48)</f>
        <v>0</v>
      </c>
      <c r="BJ230" s="241" t="s">
        <v>313</v>
      </c>
      <c r="BK230" s="14" t="s">
        <v>313</v>
      </c>
      <c r="BL230" s="14" t="s">
        <v>313</v>
      </c>
      <c r="BM230" s="15" t="e">
        <f>BJ230+(BK230*48)+(BL230*48)</f>
        <v>#VALUE!</v>
      </c>
      <c r="BN230" s="241">
        <v>1250</v>
      </c>
      <c r="BO230" s="14">
        <v>907.9</v>
      </c>
      <c r="BP230" s="14">
        <v>63.1</v>
      </c>
      <c r="BQ230" s="15">
        <f>BN230+(BO230*48)+(BP230*48)</f>
        <v>47858</v>
      </c>
      <c r="BR230" s="245" t="s">
        <v>313</v>
      </c>
      <c r="BS230" s="245" t="s">
        <v>313</v>
      </c>
      <c r="BT230" s="245" t="s">
        <v>313</v>
      </c>
      <c r="BU230" s="15" t="e">
        <f>BR230+(BS230*48)+(BT230*48)</f>
        <v>#VALUE!</v>
      </c>
      <c r="BV230" s="16"/>
      <c r="BW230" s="17"/>
      <c r="BX230" s="17"/>
      <c r="BY230" s="15">
        <f>BV230+(BW230*48)+(BX230*48)</f>
        <v>0</v>
      </c>
      <c r="BZ230" s="102" t="s">
        <v>313</v>
      </c>
      <c r="CA230" s="14" t="s">
        <v>313</v>
      </c>
      <c r="CB230" s="14" t="s">
        <v>313</v>
      </c>
      <c r="CC230" s="15" t="e">
        <f>BZ230+(CA230*48)+(CB230*48)</f>
        <v>#VALUE!</v>
      </c>
      <c r="CD230" s="241">
        <v>1250</v>
      </c>
      <c r="CE230" s="14">
        <v>907.9</v>
      </c>
      <c r="CF230" s="14">
        <v>63.1</v>
      </c>
      <c r="CG230" s="15">
        <f>CD230+(CE230*48)+(CF230*48)</f>
        <v>47858</v>
      </c>
      <c r="CH230" s="245" t="s">
        <v>313</v>
      </c>
      <c r="CI230" s="245" t="s">
        <v>313</v>
      </c>
      <c r="CJ230" s="245" t="s">
        <v>313</v>
      </c>
      <c r="CK230" s="15" t="e">
        <f>CH230+(CI230*48)+(CJ230*48)</f>
        <v>#VALUE!</v>
      </c>
      <c r="CL230" s="16"/>
      <c r="CM230" s="17"/>
      <c r="CN230" s="17"/>
      <c r="CO230" s="15">
        <f>CL230+(CM230*48)+(CN230*48)</f>
        <v>0</v>
      </c>
      <c r="CP230" s="16"/>
      <c r="CQ230" s="17"/>
      <c r="CR230" s="18"/>
      <c r="CS230" s="15">
        <f>CP230+(CQ230*48)+(CR230*48)</f>
        <v>0</v>
      </c>
      <c r="CT230" s="16"/>
      <c r="CU230" s="17"/>
      <c r="CV230" s="18"/>
      <c r="CW230" s="21">
        <f>CT230+(CU230*48)+(CV230*48)</f>
        <v>0</v>
      </c>
      <c r="CX230" s="405" t="s">
        <v>313</v>
      </c>
      <c r="CY230" s="391" t="s">
        <v>313</v>
      </c>
      <c r="CZ230" s="391" t="s">
        <v>313</v>
      </c>
      <c r="DA230" s="392" t="e">
        <f>CX230+(CY230*48)+(CZ230*48)</f>
        <v>#VALUE!</v>
      </c>
      <c r="DB230" s="16"/>
      <c r="DC230" s="17">
        <v>2864</v>
      </c>
      <c r="DD230" s="18"/>
      <c r="DE230" s="15">
        <f>DB230+(DC230*48)+(DD230*48)</f>
        <v>137472</v>
      </c>
      <c r="DF230" s="405">
        <v>1250</v>
      </c>
      <c r="DG230" s="391">
        <v>907.9</v>
      </c>
      <c r="DH230" s="391">
        <v>63.1</v>
      </c>
      <c r="DI230" s="392">
        <f>DF230+(DG230*48)+(DH230*48)</f>
        <v>47858</v>
      </c>
      <c r="DJ230" s="245" t="s">
        <v>313</v>
      </c>
      <c r="DK230" s="245" t="s">
        <v>313</v>
      </c>
      <c r="DL230" s="245" t="s">
        <v>313</v>
      </c>
      <c r="DM230" s="15" t="e">
        <f>DJ230+(DK230*48)+(DL230*48)</f>
        <v>#VALUE!</v>
      </c>
      <c r="DN230" s="19"/>
      <c r="DO230" s="20"/>
      <c r="DP230" s="20"/>
      <c r="DQ230" s="15">
        <f>DN230+(DO230*48)+(DP230*48)</f>
        <v>0</v>
      </c>
      <c r="DR230" s="102" t="s">
        <v>313</v>
      </c>
      <c r="DS230" s="14" t="s">
        <v>313</v>
      </c>
      <c r="DT230" s="14" t="s">
        <v>313</v>
      </c>
      <c r="DU230" s="15" t="e">
        <f>DR230+(DS230*48)+(DT230*48)</f>
        <v>#VALUE!</v>
      </c>
      <c r="DV230" s="241">
        <v>1250</v>
      </c>
      <c r="DW230" s="14">
        <v>907.9</v>
      </c>
      <c r="DX230" s="14">
        <v>63.1</v>
      </c>
      <c r="DY230" s="15">
        <f>DV230+(DW230*48)+(DX230*48)</f>
        <v>47858</v>
      </c>
      <c r="DZ230" s="245" t="s">
        <v>313</v>
      </c>
      <c r="EA230" s="245" t="s">
        <v>313</v>
      </c>
      <c r="EB230" s="245" t="s">
        <v>313</v>
      </c>
      <c r="EC230" s="15" t="e">
        <f>DZ230+(EA230*48)+(EB230*48)</f>
        <v>#VALUE!</v>
      </c>
      <c r="ED230" s="100"/>
      <c r="EE230" s="18"/>
      <c r="EF230" s="18"/>
      <c r="EG230" s="15">
        <f>ED230+(EE230*48)+(EF230*48)</f>
        <v>0</v>
      </c>
    </row>
    <row r="231" spans="1:137" ht="14.4" customHeight="1" x14ac:dyDescent="0.3">
      <c r="A231" s="475"/>
      <c r="B231" s="434"/>
      <c r="C231" s="478"/>
      <c r="D231" s="108" t="s">
        <v>222</v>
      </c>
      <c r="E231" s="285" t="s">
        <v>6</v>
      </c>
      <c r="F231" s="439"/>
      <c r="G231" s="441"/>
      <c r="H231" s="439"/>
      <c r="I231" s="441"/>
      <c r="J231" s="439"/>
      <c r="K231" s="441"/>
      <c r="L231" s="439"/>
      <c r="M231" s="441"/>
      <c r="N231" s="439"/>
      <c r="O231" s="441"/>
      <c r="P231" s="439"/>
      <c r="Q231" s="441"/>
      <c r="R231" s="439"/>
      <c r="S231" s="441"/>
      <c r="T231" s="439"/>
      <c r="U231" s="441"/>
      <c r="V231" s="102"/>
      <c r="W231" s="14"/>
      <c r="X231" s="14"/>
      <c r="Y231" s="15">
        <f>V231+(W231*48)+(X231*48)</f>
        <v>0</v>
      </c>
      <c r="Z231" s="102" t="s">
        <v>313</v>
      </c>
      <c r="AA231" s="14" t="s">
        <v>313</v>
      </c>
      <c r="AB231" s="14" t="s">
        <v>313</v>
      </c>
      <c r="AC231" s="15" t="e">
        <f>Z231+(AA231*48)+(AB231*48)</f>
        <v>#VALUE!</v>
      </c>
      <c r="AD231" s="102"/>
      <c r="AE231" s="14"/>
      <c r="AF231" s="14"/>
      <c r="AG231" s="15">
        <f>AD231+(AE231*48)+(AF231*48)</f>
        <v>0</v>
      </c>
      <c r="AH231" s="241">
        <v>1250</v>
      </c>
      <c r="AI231" s="14">
        <v>1135.1099999999999</v>
      </c>
      <c r="AJ231" s="14">
        <v>78.89</v>
      </c>
      <c r="AK231" s="15">
        <f>AH231+(AI231*48)+(AJ231*48)</f>
        <v>59522</v>
      </c>
      <c r="AL231" s="245" t="s">
        <v>313</v>
      </c>
      <c r="AM231" s="245" t="s">
        <v>313</v>
      </c>
      <c r="AN231" s="245" t="s">
        <v>313</v>
      </c>
      <c r="AO231" s="15" t="e">
        <f>AL231+(AM231*48)+(AN231*48)</f>
        <v>#VALUE!</v>
      </c>
      <c r="AP231" s="227"/>
      <c r="AQ231" s="14"/>
      <c r="AR231" s="22"/>
      <c r="AS231" s="15">
        <f>AP231+(AQ231*48)+(AR231*48)</f>
        <v>0</v>
      </c>
      <c r="AT231" s="14" t="s">
        <v>313</v>
      </c>
      <c r="AU231" s="14" t="s">
        <v>313</v>
      </c>
      <c r="AV231" s="14" t="s">
        <v>313</v>
      </c>
      <c r="AW231" s="15" t="e">
        <f>AT231+(AU231*48)+(AV231*48)</f>
        <v>#VALUE!</v>
      </c>
      <c r="AX231" s="241">
        <v>1250</v>
      </c>
      <c r="AY231" s="14">
        <v>1135.1099999999999</v>
      </c>
      <c r="AZ231" s="14">
        <v>78.89</v>
      </c>
      <c r="BA231" s="15">
        <f>AX231+(AY231*48)+(AZ231*48)</f>
        <v>59522</v>
      </c>
      <c r="BB231" s="245" t="s">
        <v>313</v>
      </c>
      <c r="BC231" s="245" t="s">
        <v>313</v>
      </c>
      <c r="BD231" s="245" t="s">
        <v>313</v>
      </c>
      <c r="BE231" s="15" t="e">
        <f>BB231+(BC231*48)+(BD231*48)</f>
        <v>#VALUE!</v>
      </c>
      <c r="BF231" s="16"/>
      <c r="BG231" s="17"/>
      <c r="BH231" s="17"/>
      <c r="BI231" s="15">
        <f>BF231+(BG231*48)+(BH231*48)</f>
        <v>0</v>
      </c>
      <c r="BJ231" s="241" t="s">
        <v>313</v>
      </c>
      <c r="BK231" s="14" t="s">
        <v>313</v>
      </c>
      <c r="BL231" s="14" t="s">
        <v>313</v>
      </c>
      <c r="BM231" s="15" t="e">
        <f>BJ231+(BK231*48)+(BL231*48)</f>
        <v>#VALUE!</v>
      </c>
      <c r="BN231" s="241">
        <v>1250</v>
      </c>
      <c r="BO231" s="14">
        <v>1135.1099999999999</v>
      </c>
      <c r="BP231" s="14">
        <v>78.89</v>
      </c>
      <c r="BQ231" s="15">
        <f>BN231+(BO231*48)+(BP231*48)</f>
        <v>59522</v>
      </c>
      <c r="BR231" s="245" t="s">
        <v>313</v>
      </c>
      <c r="BS231" s="245" t="s">
        <v>313</v>
      </c>
      <c r="BT231" s="245" t="s">
        <v>313</v>
      </c>
      <c r="BU231" s="15" t="e">
        <f>BR231+(BS231*48)+(BT231*48)</f>
        <v>#VALUE!</v>
      </c>
      <c r="BV231" s="16"/>
      <c r="BW231" s="17"/>
      <c r="BX231" s="17"/>
      <c r="BY231" s="15">
        <f>BV231+(BW231*48)+(BX231*48)</f>
        <v>0</v>
      </c>
      <c r="BZ231" s="102" t="s">
        <v>313</v>
      </c>
      <c r="CA231" s="14" t="s">
        <v>313</v>
      </c>
      <c r="CB231" s="14" t="s">
        <v>313</v>
      </c>
      <c r="CC231" s="15" t="e">
        <f>BZ231+(CA231*48)+(CB231*48)</f>
        <v>#VALUE!</v>
      </c>
      <c r="CD231" s="241">
        <v>1250</v>
      </c>
      <c r="CE231" s="14">
        <v>1135.1099999999999</v>
      </c>
      <c r="CF231" s="14">
        <v>78.89</v>
      </c>
      <c r="CG231" s="15">
        <f>CD231+(CE231*48)+(CF231*48)</f>
        <v>59522</v>
      </c>
      <c r="CH231" s="245" t="s">
        <v>313</v>
      </c>
      <c r="CI231" s="245" t="s">
        <v>313</v>
      </c>
      <c r="CJ231" s="245" t="s">
        <v>313</v>
      </c>
      <c r="CK231" s="15" t="e">
        <f>CH231+(CI231*48)+(CJ231*48)</f>
        <v>#VALUE!</v>
      </c>
      <c r="CL231" s="16"/>
      <c r="CM231" s="17"/>
      <c r="CN231" s="17"/>
      <c r="CO231" s="15">
        <f>CL231+(CM231*48)+(CN231*48)</f>
        <v>0</v>
      </c>
      <c r="CP231" s="16"/>
      <c r="CQ231" s="17"/>
      <c r="CR231" s="18"/>
      <c r="CS231" s="15">
        <f>CP231+(CQ231*48)+(CR231*48)</f>
        <v>0</v>
      </c>
      <c r="CT231" s="16"/>
      <c r="CU231" s="17"/>
      <c r="CV231" s="18"/>
      <c r="CW231" s="21">
        <f>CT231+(CU231*48)+(CV231*48)</f>
        <v>0</v>
      </c>
      <c r="CX231" s="405" t="s">
        <v>313</v>
      </c>
      <c r="CY231" s="391" t="s">
        <v>313</v>
      </c>
      <c r="CZ231" s="391" t="s">
        <v>313</v>
      </c>
      <c r="DA231" s="392" t="e">
        <f>CX231+(CY231*48)+(CZ231*48)</f>
        <v>#VALUE!</v>
      </c>
      <c r="DB231" s="16"/>
      <c r="DC231" s="17">
        <v>2964</v>
      </c>
      <c r="DD231" s="18"/>
      <c r="DE231" s="15">
        <f>DB231+(DC231*48)+(DD231*48)</f>
        <v>142272</v>
      </c>
      <c r="DF231" s="405">
        <v>1250</v>
      </c>
      <c r="DG231" s="391">
        <v>1135.1099999999999</v>
      </c>
      <c r="DH231" s="391">
        <v>78.89</v>
      </c>
      <c r="DI231" s="392">
        <f>DF231+(DG231*48)+(DH231*48)</f>
        <v>59522</v>
      </c>
      <c r="DJ231" s="245" t="s">
        <v>313</v>
      </c>
      <c r="DK231" s="245" t="s">
        <v>313</v>
      </c>
      <c r="DL231" s="245" t="s">
        <v>313</v>
      </c>
      <c r="DM231" s="15" t="e">
        <f>DJ231+(DK231*48)+(DL231*48)</f>
        <v>#VALUE!</v>
      </c>
      <c r="DN231" s="19"/>
      <c r="DO231" s="20"/>
      <c r="DP231" s="20"/>
      <c r="DQ231" s="15">
        <f>DN231+(DO231*48)+(DP231*48)</f>
        <v>0</v>
      </c>
      <c r="DR231" s="102" t="s">
        <v>313</v>
      </c>
      <c r="DS231" s="14" t="s">
        <v>313</v>
      </c>
      <c r="DT231" s="14" t="s">
        <v>313</v>
      </c>
      <c r="DU231" s="15" t="e">
        <f>DR231+(DS231*48)+(DT231*48)</f>
        <v>#VALUE!</v>
      </c>
      <c r="DV231" s="241">
        <v>1250</v>
      </c>
      <c r="DW231" s="14">
        <v>1135.1099999999999</v>
      </c>
      <c r="DX231" s="14">
        <v>78.89</v>
      </c>
      <c r="DY231" s="15">
        <f>DV231+(DW231*48)+(DX231*48)</f>
        <v>59522</v>
      </c>
      <c r="DZ231" s="245" t="s">
        <v>313</v>
      </c>
      <c r="EA231" s="245" t="s">
        <v>313</v>
      </c>
      <c r="EB231" s="245" t="s">
        <v>313</v>
      </c>
      <c r="EC231" s="15" t="e">
        <f>DZ231+(EA231*48)+(EB231*48)</f>
        <v>#VALUE!</v>
      </c>
      <c r="ED231" s="100"/>
      <c r="EE231" s="18"/>
      <c r="EF231" s="18"/>
      <c r="EG231" s="15">
        <f>ED231+(EE231*48)+(EF231*48)</f>
        <v>0</v>
      </c>
    </row>
    <row r="232" spans="1:137" ht="15" customHeight="1" x14ac:dyDescent="0.3">
      <c r="A232" s="475"/>
      <c r="B232" s="431" t="s">
        <v>316</v>
      </c>
      <c r="C232" s="478"/>
      <c r="D232" s="195" t="s">
        <v>223</v>
      </c>
      <c r="E232" s="285" t="s">
        <v>7</v>
      </c>
      <c r="F232" s="439"/>
      <c r="G232" s="441"/>
      <c r="H232" s="439"/>
      <c r="I232" s="441"/>
      <c r="J232" s="439"/>
      <c r="K232" s="441"/>
      <c r="L232" s="439"/>
      <c r="M232" s="441"/>
      <c r="N232" s="439"/>
      <c r="O232" s="441"/>
      <c r="P232" s="439"/>
      <c r="Q232" s="441"/>
      <c r="R232" s="439"/>
      <c r="S232" s="441"/>
      <c r="T232" s="439"/>
      <c r="U232" s="441"/>
      <c r="V232" s="103"/>
      <c r="W232" s="25"/>
      <c r="X232" s="25"/>
      <c r="Y232" s="98">
        <f>V232+(W232*48)+(X232*48)</f>
        <v>0</v>
      </c>
      <c r="Z232" s="242" t="s">
        <v>313</v>
      </c>
      <c r="AA232" s="42" t="s">
        <v>313</v>
      </c>
      <c r="AB232" s="42" t="s">
        <v>313</v>
      </c>
      <c r="AC232" s="98" t="e">
        <f>Z232+(AA232*48)+(AB232*48)</f>
        <v>#VALUE!</v>
      </c>
      <c r="AD232" s="103"/>
      <c r="AE232" s="25"/>
      <c r="AF232" s="25"/>
      <c r="AG232" s="98">
        <f>AD232+(AE232*48)+(AF232*48)</f>
        <v>0</v>
      </c>
      <c r="AH232" s="242">
        <v>1250</v>
      </c>
      <c r="AI232" s="42">
        <v>1329</v>
      </c>
      <c r="AJ232" s="42">
        <v>1242.6400000000001</v>
      </c>
      <c r="AK232" s="98">
        <f>AH232+(AI232*48)+(AJ232*48)</f>
        <v>124688.72</v>
      </c>
      <c r="AL232" s="245" t="s">
        <v>313</v>
      </c>
      <c r="AM232" s="245" t="s">
        <v>313</v>
      </c>
      <c r="AN232" s="245" t="s">
        <v>313</v>
      </c>
      <c r="AO232" s="98" t="e">
        <f>AL232+(AM232*48)+(AN232*48)</f>
        <v>#VALUE!</v>
      </c>
      <c r="AP232" s="228"/>
      <c r="AQ232" s="25"/>
      <c r="AR232" s="104"/>
      <c r="AS232" s="98">
        <f>AP232+(AQ232*48)+(AR232*48)</f>
        <v>0</v>
      </c>
      <c r="AT232" s="42" t="s">
        <v>313</v>
      </c>
      <c r="AU232" s="42" t="s">
        <v>313</v>
      </c>
      <c r="AV232" s="42" t="s">
        <v>313</v>
      </c>
      <c r="AW232" s="98" t="e">
        <f>AT232+(AU232*48)+(AV232*48)</f>
        <v>#VALUE!</v>
      </c>
      <c r="AX232" s="242">
        <v>1250</v>
      </c>
      <c r="AY232" s="42">
        <v>1329</v>
      </c>
      <c r="AZ232" s="42">
        <v>1242.6400000000001</v>
      </c>
      <c r="BA232" s="98">
        <f>AX232+(AY232*48)+(AZ232*48)</f>
        <v>124688.72</v>
      </c>
      <c r="BB232" s="245" t="s">
        <v>313</v>
      </c>
      <c r="BC232" s="245" t="s">
        <v>313</v>
      </c>
      <c r="BD232" s="245" t="s">
        <v>313</v>
      </c>
      <c r="BE232" s="98" t="e">
        <f>BB232+(BC232*48)+(BD232*48)</f>
        <v>#VALUE!</v>
      </c>
      <c r="BF232" s="100"/>
      <c r="BG232" s="18"/>
      <c r="BH232" s="18"/>
      <c r="BI232" s="98">
        <f>BF232+(BG232*48)+(BH232*48)</f>
        <v>0</v>
      </c>
      <c r="BJ232" s="241" t="s">
        <v>313</v>
      </c>
      <c r="BK232" s="14" t="s">
        <v>313</v>
      </c>
      <c r="BL232" s="14" t="s">
        <v>313</v>
      </c>
      <c r="BM232" s="98" t="e">
        <f>BJ232+(BK232*48)+(BL232*48)</f>
        <v>#VALUE!</v>
      </c>
      <c r="BN232" s="242">
        <v>1250</v>
      </c>
      <c r="BO232" s="42">
        <v>1329</v>
      </c>
      <c r="BP232" s="42">
        <v>1242.6400000000001</v>
      </c>
      <c r="BQ232" s="98">
        <f>BN232+(BO232*48)+(BP232*48)</f>
        <v>124688.72</v>
      </c>
      <c r="BR232" s="245" t="s">
        <v>313</v>
      </c>
      <c r="BS232" s="245" t="s">
        <v>313</v>
      </c>
      <c r="BT232" s="245" t="s">
        <v>313</v>
      </c>
      <c r="BU232" s="98" t="e">
        <f>BR232+(BS232*48)+(BT232*48)</f>
        <v>#VALUE!</v>
      </c>
      <c r="BV232" s="100"/>
      <c r="BW232" s="18"/>
      <c r="BX232" s="18"/>
      <c r="BY232" s="98">
        <f>BV232+(BW232*48)+(BX232*48)</f>
        <v>0</v>
      </c>
      <c r="BZ232" s="242" t="s">
        <v>313</v>
      </c>
      <c r="CA232" s="42" t="s">
        <v>313</v>
      </c>
      <c r="CB232" s="42" t="s">
        <v>313</v>
      </c>
      <c r="CC232" s="98" t="e">
        <f>BZ232+(CA232*48)+(CB232*48)</f>
        <v>#VALUE!</v>
      </c>
      <c r="CD232" s="242">
        <v>1250</v>
      </c>
      <c r="CE232" s="42">
        <v>1329</v>
      </c>
      <c r="CF232" s="42">
        <v>1242.6400000000001</v>
      </c>
      <c r="CG232" s="98">
        <f>CD232+(CE232*48)+(CF232*48)</f>
        <v>124688.72</v>
      </c>
      <c r="CH232" s="245" t="s">
        <v>313</v>
      </c>
      <c r="CI232" s="245" t="s">
        <v>313</v>
      </c>
      <c r="CJ232" s="245" t="s">
        <v>313</v>
      </c>
      <c r="CK232" s="98" t="e">
        <f>CH232+(CI232*48)+(CJ232*48)</f>
        <v>#VALUE!</v>
      </c>
      <c r="CL232" s="100"/>
      <c r="CM232" s="18"/>
      <c r="CN232" s="18"/>
      <c r="CO232" s="98">
        <f>CL232+(CM232*48)+(CN232*48)</f>
        <v>0</v>
      </c>
      <c r="CP232" s="100"/>
      <c r="CQ232" s="18"/>
      <c r="CR232" s="18"/>
      <c r="CS232" s="98">
        <f>CP232+(CQ232*48)+(CR232*48)</f>
        <v>0</v>
      </c>
      <c r="CT232" s="100"/>
      <c r="CU232" s="18"/>
      <c r="CV232" s="18"/>
      <c r="CW232" s="105">
        <f>CT232+(CU232*48)+(CV232*48)</f>
        <v>0</v>
      </c>
      <c r="CX232" s="419" t="s">
        <v>313</v>
      </c>
      <c r="CY232" s="396" t="s">
        <v>313</v>
      </c>
      <c r="CZ232" s="396" t="s">
        <v>313</v>
      </c>
      <c r="DA232" s="403" t="e">
        <f>CX232+(CY232*48)+(CZ232*48)</f>
        <v>#VALUE!</v>
      </c>
      <c r="DB232" s="100"/>
      <c r="DC232" s="18">
        <v>3064</v>
      </c>
      <c r="DD232" s="18"/>
      <c r="DE232" s="98">
        <f>DB232+(DC232*48)+(DD232*48)</f>
        <v>147072</v>
      </c>
      <c r="DF232" s="419">
        <v>1250</v>
      </c>
      <c r="DG232" s="396">
        <v>1329</v>
      </c>
      <c r="DH232" s="396">
        <v>1242.6400000000001</v>
      </c>
      <c r="DI232" s="403">
        <f>DF232+(DG232*48)+(DH232*48)</f>
        <v>124688.72</v>
      </c>
      <c r="DJ232" s="245" t="s">
        <v>313</v>
      </c>
      <c r="DK232" s="245" t="s">
        <v>313</v>
      </c>
      <c r="DL232" s="245" t="s">
        <v>313</v>
      </c>
      <c r="DM232" s="98" t="e">
        <f>DJ232+(DK232*48)+(DL232*48)</f>
        <v>#VALUE!</v>
      </c>
      <c r="DN232" s="19"/>
      <c r="DO232" s="20"/>
      <c r="DP232" s="20"/>
      <c r="DQ232" s="98">
        <f>DN232+(DO232*48)+(DP232*48)</f>
        <v>0</v>
      </c>
      <c r="DR232" s="242" t="s">
        <v>313</v>
      </c>
      <c r="DS232" s="42" t="s">
        <v>313</v>
      </c>
      <c r="DT232" s="42" t="s">
        <v>313</v>
      </c>
      <c r="DU232" s="98" t="e">
        <f>DR232+(DS232*48)+(DT232*48)</f>
        <v>#VALUE!</v>
      </c>
      <c r="DV232" s="242">
        <v>1250</v>
      </c>
      <c r="DW232" s="42">
        <v>1329</v>
      </c>
      <c r="DX232" s="42">
        <v>1242.6400000000001</v>
      </c>
      <c r="DY232" s="98">
        <f>DV232+(DW232*48)+(DX232*48)</f>
        <v>124688.72</v>
      </c>
      <c r="DZ232" s="245" t="s">
        <v>313</v>
      </c>
      <c r="EA232" s="245" t="s">
        <v>313</v>
      </c>
      <c r="EB232" s="245" t="s">
        <v>313</v>
      </c>
      <c r="EC232" s="98" t="e">
        <f>DZ232+(EA232*48)+(EB232*48)</f>
        <v>#VALUE!</v>
      </c>
      <c r="ED232" s="100"/>
      <c r="EE232" s="18"/>
      <c r="EF232" s="18"/>
      <c r="EG232" s="98">
        <f>ED232+(EE232*48)+(EF232*48)</f>
        <v>0</v>
      </c>
    </row>
    <row r="233" spans="1:137" ht="15" customHeight="1" thickBot="1" x14ac:dyDescent="0.35">
      <c r="A233" s="476"/>
      <c r="B233" s="432"/>
      <c r="C233" s="479"/>
      <c r="D233" s="197"/>
      <c r="E233" s="198"/>
      <c r="F233" s="277"/>
      <c r="G233" s="278"/>
      <c r="H233" s="277"/>
      <c r="I233" s="278"/>
      <c r="J233" s="277"/>
      <c r="K233" s="278"/>
      <c r="L233" s="277"/>
      <c r="M233" s="278"/>
      <c r="N233" s="277"/>
      <c r="O233" s="278"/>
      <c r="P233" s="277"/>
      <c r="Q233" s="278"/>
      <c r="R233" s="277"/>
      <c r="S233" s="278"/>
      <c r="T233" s="277"/>
      <c r="U233" s="278"/>
      <c r="V233" s="80"/>
      <c r="W233" s="79"/>
      <c r="X233" s="79"/>
      <c r="Y233" s="101"/>
      <c r="Z233" s="80"/>
      <c r="AA233" s="79"/>
      <c r="AB233" s="79"/>
      <c r="AC233" s="253" t="s">
        <v>313</v>
      </c>
      <c r="AD233" s="80"/>
      <c r="AE233" s="79"/>
      <c r="AF233" s="79"/>
      <c r="AG233" s="101"/>
      <c r="AH233" s="80"/>
      <c r="AI233" s="79"/>
      <c r="AJ233" s="79"/>
      <c r="AK233" s="314">
        <f>SUM(AK228+AK229+AK230+AK231+AK232)</f>
        <v>311368.71999999997</v>
      </c>
      <c r="AL233" s="80"/>
      <c r="AM233" s="79"/>
      <c r="AN233" s="79"/>
      <c r="AO233" s="253" t="s">
        <v>313</v>
      </c>
      <c r="AP233" s="80"/>
      <c r="AQ233" s="79"/>
      <c r="AR233" s="79"/>
      <c r="AS233" s="101"/>
      <c r="AT233" s="80"/>
      <c r="AU233" s="79"/>
      <c r="AV233" s="79"/>
      <c r="AW233" s="253" t="s">
        <v>313</v>
      </c>
      <c r="AX233" s="80"/>
      <c r="AY233" s="79"/>
      <c r="AZ233" s="79"/>
      <c r="BA233" s="314">
        <f>SUM(BA228+BA229+BA230+BA231+BA232)</f>
        <v>311368.71999999997</v>
      </c>
      <c r="BB233" s="80"/>
      <c r="BC233" s="79"/>
      <c r="BD233" s="79"/>
      <c r="BE233" s="253" t="s">
        <v>313</v>
      </c>
      <c r="BF233" s="11"/>
      <c r="BG233" s="12"/>
      <c r="BH233" s="12"/>
      <c r="BI233" s="101"/>
      <c r="BJ233" s="11"/>
      <c r="BK233" s="12"/>
      <c r="BL233" s="12"/>
      <c r="BM233" s="253" t="s">
        <v>313</v>
      </c>
      <c r="BN233" s="11"/>
      <c r="BO233" s="12"/>
      <c r="BP233" s="12"/>
      <c r="BQ233" s="314">
        <f>SUM(BQ228+BQ229+BQ230+BQ231+BQ232)</f>
        <v>311368.71999999997</v>
      </c>
      <c r="BR233" s="11"/>
      <c r="BS233" s="12"/>
      <c r="BT233" s="12"/>
      <c r="BU233" s="253" t="s">
        <v>313</v>
      </c>
      <c r="BV233" s="11"/>
      <c r="BW233" s="12"/>
      <c r="BX233" s="12"/>
      <c r="BY233" s="101"/>
      <c r="BZ233" s="11"/>
      <c r="CA233" s="12"/>
      <c r="CB233" s="12"/>
      <c r="CC233" s="253" t="s">
        <v>313</v>
      </c>
      <c r="CD233" s="11"/>
      <c r="CE233" s="12"/>
      <c r="CF233" s="12"/>
      <c r="CG233" s="314">
        <f>SUM(CG228+CG229+CG230+CG231+CG232)</f>
        <v>311368.71999999997</v>
      </c>
      <c r="CH233" s="11"/>
      <c r="CI233" s="12"/>
      <c r="CJ233" s="12"/>
      <c r="CK233" s="253" t="s">
        <v>313</v>
      </c>
      <c r="CL233" s="11"/>
      <c r="CM233" s="12"/>
      <c r="CN233" s="12"/>
      <c r="CO233" s="101"/>
      <c r="CP233" s="11"/>
      <c r="CQ233" s="12"/>
      <c r="CR233" s="12"/>
      <c r="CS233" s="101"/>
      <c r="CT233" s="11"/>
      <c r="CU233" s="12"/>
      <c r="CV233" s="12"/>
      <c r="CW233" s="210"/>
      <c r="CX233" s="423"/>
      <c r="CY233" s="424"/>
      <c r="CZ233" s="424"/>
      <c r="DA233" s="253" t="s">
        <v>313</v>
      </c>
      <c r="DB233" s="11"/>
      <c r="DC233" s="12"/>
      <c r="DD233" s="12"/>
      <c r="DE233" s="101">
        <f>SUM(DE228+DE229+DE230+DE231+DE232)</f>
        <v>687360</v>
      </c>
      <c r="DF233" s="423"/>
      <c r="DG233" s="424"/>
      <c r="DH233" s="424"/>
      <c r="DI233" s="425">
        <f>SUM(DI228+DI229+DI230+DI231+DI232)</f>
        <v>311368.71999999997</v>
      </c>
      <c r="DJ233" s="11"/>
      <c r="DK233" s="12"/>
      <c r="DL233" s="12"/>
      <c r="DM233" s="253" t="s">
        <v>313</v>
      </c>
      <c r="DN233" s="109"/>
      <c r="DO233" s="110"/>
      <c r="DP233" s="110"/>
      <c r="DQ233" s="101"/>
      <c r="DR233" s="109"/>
      <c r="DS233" s="110"/>
      <c r="DT233" s="110"/>
      <c r="DU233" s="253" t="s">
        <v>313</v>
      </c>
      <c r="DV233" s="109"/>
      <c r="DW233" s="110"/>
      <c r="DX233" s="110"/>
      <c r="DY233" s="314">
        <f>SUM(DY228+DY229+DY230+DY231+DY232)</f>
        <v>311368.71999999997</v>
      </c>
      <c r="DZ233" s="109"/>
      <c r="EA233" s="110"/>
      <c r="EB233" s="110"/>
      <c r="EC233" s="253" t="s">
        <v>313</v>
      </c>
      <c r="ED233" s="11"/>
      <c r="EE233" s="12"/>
      <c r="EF233" s="12"/>
      <c r="EG233" s="101"/>
    </row>
    <row r="234" spans="1:137" x14ac:dyDescent="0.3">
      <c r="A234" s="474">
        <f t="shared" ref="A234" si="157">A227+1</f>
        <v>32</v>
      </c>
      <c r="B234" s="433">
        <v>138804</v>
      </c>
      <c r="C234" s="477">
        <v>10</v>
      </c>
      <c r="D234" s="117" t="s">
        <v>224</v>
      </c>
      <c r="E234" s="24"/>
      <c r="F234" s="276"/>
      <c r="G234" s="116"/>
      <c r="H234" s="276"/>
      <c r="I234" s="116"/>
      <c r="J234" s="276"/>
      <c r="K234" s="116"/>
      <c r="L234" s="276"/>
      <c r="M234" s="116"/>
      <c r="N234" s="276"/>
      <c r="O234" s="116"/>
      <c r="P234" s="276"/>
      <c r="Q234" s="116"/>
      <c r="R234" s="276"/>
      <c r="S234" s="116"/>
      <c r="T234" s="276"/>
      <c r="U234" s="116"/>
      <c r="V234" s="8"/>
      <c r="W234" s="9"/>
      <c r="X234" s="9"/>
      <c r="Y234" s="10"/>
      <c r="Z234" s="8"/>
      <c r="AA234" s="9"/>
      <c r="AB234" s="9"/>
      <c r="AC234" s="10"/>
      <c r="AD234" s="8"/>
      <c r="AE234" s="9"/>
      <c r="AF234" s="9"/>
      <c r="AG234" s="10"/>
      <c r="AH234" s="8"/>
      <c r="AI234" s="9"/>
      <c r="AJ234" s="9"/>
      <c r="AK234" s="10"/>
      <c r="AL234" s="8"/>
      <c r="AM234" s="9"/>
      <c r="AN234" s="9"/>
      <c r="AO234" s="10"/>
      <c r="AP234" s="8"/>
      <c r="AQ234" s="9"/>
      <c r="AR234" s="9"/>
      <c r="AS234" s="10"/>
      <c r="AT234" s="8"/>
      <c r="AU234" s="9"/>
      <c r="AV234" s="9"/>
      <c r="AW234" s="10"/>
      <c r="AX234" s="8"/>
      <c r="AY234" s="9"/>
      <c r="AZ234" s="9"/>
      <c r="BA234" s="10"/>
      <c r="BB234" s="8"/>
      <c r="BC234" s="9"/>
      <c r="BD234" s="9"/>
      <c r="BE234" s="10"/>
      <c r="BF234" s="8"/>
      <c r="BG234" s="9"/>
      <c r="BH234" s="9"/>
      <c r="BI234" s="10"/>
      <c r="BJ234" s="8"/>
      <c r="BK234" s="9"/>
      <c r="BL234" s="9"/>
      <c r="BM234" s="10"/>
      <c r="BN234" s="8"/>
      <c r="BO234" s="9"/>
      <c r="BP234" s="9"/>
      <c r="BQ234" s="10"/>
      <c r="BR234" s="8"/>
      <c r="BS234" s="9"/>
      <c r="BT234" s="9"/>
      <c r="BU234" s="10"/>
      <c r="BV234" s="8"/>
      <c r="BW234" s="9"/>
      <c r="BX234" s="9"/>
      <c r="BY234" s="10"/>
      <c r="BZ234" s="8"/>
      <c r="CA234" s="9"/>
      <c r="CB234" s="9"/>
      <c r="CC234" s="10"/>
      <c r="CD234" s="8"/>
      <c r="CE234" s="9"/>
      <c r="CF234" s="9"/>
      <c r="CG234" s="10"/>
      <c r="CH234" s="8"/>
      <c r="CI234" s="9"/>
      <c r="CJ234" s="9"/>
      <c r="CK234" s="10"/>
      <c r="CL234" s="8"/>
      <c r="CM234" s="9"/>
      <c r="CN234" s="9"/>
      <c r="CO234" s="10"/>
      <c r="CP234" s="8"/>
      <c r="CQ234" s="9"/>
      <c r="CR234" s="9"/>
      <c r="CS234" s="10"/>
      <c r="CT234" s="8"/>
      <c r="CU234" s="9"/>
      <c r="CV234" s="9"/>
      <c r="CW234" s="9"/>
      <c r="CX234" s="386"/>
      <c r="CY234" s="387"/>
      <c r="CZ234" s="387"/>
      <c r="DA234" s="388"/>
      <c r="DB234" s="8"/>
      <c r="DC234" s="9"/>
      <c r="DD234" s="9"/>
      <c r="DE234" s="10"/>
      <c r="DF234" s="8"/>
      <c r="DG234" s="9"/>
      <c r="DH234" s="9"/>
      <c r="DI234" s="10"/>
      <c r="DJ234" s="8"/>
      <c r="DK234" s="9"/>
      <c r="DL234" s="9"/>
      <c r="DM234" s="10"/>
      <c r="DN234" s="8"/>
      <c r="DO234" s="9"/>
      <c r="DP234" s="9"/>
      <c r="DQ234" s="10"/>
      <c r="DR234" s="8"/>
      <c r="DS234" s="9"/>
      <c r="DT234" s="9"/>
      <c r="DU234" s="10"/>
      <c r="DV234" s="8"/>
      <c r="DW234" s="9"/>
      <c r="DX234" s="9"/>
      <c r="DY234" s="10"/>
      <c r="DZ234" s="8"/>
      <c r="EA234" s="9"/>
      <c r="EB234" s="9"/>
      <c r="EC234" s="10"/>
      <c r="ED234" s="8"/>
      <c r="EE234" s="9"/>
      <c r="EF234" s="9"/>
      <c r="EG234" s="10"/>
    </row>
    <row r="235" spans="1:137" x14ac:dyDescent="0.3">
      <c r="A235" s="475"/>
      <c r="B235" s="434"/>
      <c r="C235" s="478"/>
      <c r="D235" s="108" t="s">
        <v>225</v>
      </c>
      <c r="E235" s="30" t="s">
        <v>78</v>
      </c>
      <c r="F235" s="438" t="s">
        <v>38</v>
      </c>
      <c r="G235" s="440" t="s">
        <v>101</v>
      </c>
      <c r="H235" s="438" t="s">
        <v>38</v>
      </c>
      <c r="I235" s="440" t="s">
        <v>101</v>
      </c>
      <c r="J235" s="438" t="s">
        <v>38</v>
      </c>
      <c r="K235" s="440" t="s">
        <v>101</v>
      </c>
      <c r="L235" s="438" t="s">
        <v>322</v>
      </c>
      <c r="M235" s="440" t="s">
        <v>325</v>
      </c>
      <c r="N235" s="438" t="s">
        <v>324</v>
      </c>
      <c r="O235" s="440" t="s">
        <v>323</v>
      </c>
      <c r="P235" s="438" t="s">
        <v>38</v>
      </c>
      <c r="Q235" s="440" t="s">
        <v>101</v>
      </c>
      <c r="R235" s="438" t="s">
        <v>38</v>
      </c>
      <c r="S235" s="440" t="s">
        <v>101</v>
      </c>
      <c r="T235" s="438" t="s">
        <v>38</v>
      </c>
      <c r="U235" s="440" t="s">
        <v>101</v>
      </c>
      <c r="V235" s="102"/>
      <c r="W235" s="14"/>
      <c r="X235" s="14"/>
      <c r="Y235" s="15">
        <f>V235+(W235*48)+(X235*48)</f>
        <v>0</v>
      </c>
      <c r="Z235" s="103" t="s">
        <v>313</v>
      </c>
      <c r="AA235" s="14" t="s">
        <v>313</v>
      </c>
      <c r="AB235" s="14" t="s">
        <v>313</v>
      </c>
      <c r="AC235" s="15" t="e">
        <f>Z235+(AA235*48)+(AB235*48)</f>
        <v>#VALUE!</v>
      </c>
      <c r="AD235" s="241">
        <v>0</v>
      </c>
      <c r="AE235" s="14">
        <v>344</v>
      </c>
      <c r="AF235" s="14">
        <f>AE235*0.0695</f>
        <v>23.908000000000001</v>
      </c>
      <c r="AG235" s="15">
        <f>AD235+(AE235*48)+(AF235*48)</f>
        <v>17659.583999999999</v>
      </c>
      <c r="AH235" s="241">
        <v>800</v>
      </c>
      <c r="AI235" s="14">
        <v>383.36</v>
      </c>
      <c r="AJ235" s="14">
        <v>26.64</v>
      </c>
      <c r="AK235" s="15">
        <f>AH235+(AI235*48)+(AJ235*48)</f>
        <v>20480</v>
      </c>
      <c r="AL235" s="245" t="s">
        <v>313</v>
      </c>
      <c r="AM235" s="245" t="s">
        <v>313</v>
      </c>
      <c r="AN235" s="245" t="s">
        <v>313</v>
      </c>
      <c r="AO235" s="15" t="e">
        <f>AL235+(AM235*48)+(AN235*48)</f>
        <v>#VALUE!</v>
      </c>
      <c r="AP235" s="227"/>
      <c r="AQ235" s="25"/>
      <c r="AR235" s="22"/>
      <c r="AS235" s="15">
        <f>AP235+(AQ235*48)+(AR235*48)</f>
        <v>0</v>
      </c>
      <c r="AT235" s="25" t="s">
        <v>313</v>
      </c>
      <c r="AU235" s="14" t="s">
        <v>313</v>
      </c>
      <c r="AV235" s="14" t="s">
        <v>313</v>
      </c>
      <c r="AW235" s="15" t="e">
        <f>AT235+(AU235*48)+(AV235*48)</f>
        <v>#VALUE!</v>
      </c>
      <c r="AX235" s="241">
        <v>800</v>
      </c>
      <c r="AY235" s="14">
        <v>383.36</v>
      </c>
      <c r="AZ235" s="14">
        <v>26.64</v>
      </c>
      <c r="BA235" s="15">
        <f>AX235+(AY235*48)+(AZ235*48)</f>
        <v>20480</v>
      </c>
      <c r="BB235" s="245" t="s">
        <v>313</v>
      </c>
      <c r="BC235" s="245" t="s">
        <v>313</v>
      </c>
      <c r="BD235" s="245" t="s">
        <v>313</v>
      </c>
      <c r="BE235" s="15" t="e">
        <f>BB235+(BC235*48)+(BD235*48)</f>
        <v>#VALUE!</v>
      </c>
      <c r="BF235" s="16"/>
      <c r="BG235" s="17"/>
      <c r="BH235" s="17"/>
      <c r="BI235" s="15">
        <f>BF235+(BG235*48)+(BH235*48)</f>
        <v>0</v>
      </c>
      <c r="BJ235" s="241" t="s">
        <v>313</v>
      </c>
      <c r="BK235" s="14" t="s">
        <v>313</v>
      </c>
      <c r="BL235" s="14" t="s">
        <v>313</v>
      </c>
      <c r="BM235" s="15" t="e">
        <f>BJ235+(BK235*48)+(BL235*48)</f>
        <v>#VALUE!</v>
      </c>
      <c r="BN235" s="241">
        <v>800</v>
      </c>
      <c r="BO235" s="14">
        <v>383.36</v>
      </c>
      <c r="BP235" s="14">
        <v>26.64</v>
      </c>
      <c r="BQ235" s="15">
        <f>BN235+(BO235*48)+(BP235*48)</f>
        <v>20480</v>
      </c>
      <c r="BR235" s="245" t="s">
        <v>313</v>
      </c>
      <c r="BS235" s="245" t="s">
        <v>313</v>
      </c>
      <c r="BT235" s="245" t="s">
        <v>313</v>
      </c>
      <c r="BU235" s="15" t="e">
        <f>BR235+(BS235*48)+(BT235*48)</f>
        <v>#VALUE!</v>
      </c>
      <c r="BV235" s="16"/>
      <c r="BW235" s="17"/>
      <c r="BX235" s="17"/>
      <c r="BY235" s="15">
        <f>BV235+(BW235*48)+(BX235*48)</f>
        <v>0</v>
      </c>
      <c r="BZ235" s="103" t="s">
        <v>313</v>
      </c>
      <c r="CA235" s="14" t="s">
        <v>313</v>
      </c>
      <c r="CB235" s="14" t="s">
        <v>313</v>
      </c>
      <c r="CC235" s="15" t="e">
        <f>BZ235+(CA235*48)+(CB235*48)</f>
        <v>#VALUE!</v>
      </c>
      <c r="CD235" s="241">
        <v>800</v>
      </c>
      <c r="CE235" s="14">
        <v>383.36</v>
      </c>
      <c r="CF235" s="14">
        <v>26.64</v>
      </c>
      <c r="CG235" s="15">
        <f>CD235+(CE235*48)+(CF235*48)</f>
        <v>20480</v>
      </c>
      <c r="CH235" s="245" t="s">
        <v>313</v>
      </c>
      <c r="CI235" s="245" t="s">
        <v>313</v>
      </c>
      <c r="CJ235" s="245" t="s">
        <v>313</v>
      </c>
      <c r="CK235" s="15" t="e">
        <f>CH235+(CI235*48)+(CJ235*48)</f>
        <v>#VALUE!</v>
      </c>
      <c r="CL235" s="16"/>
      <c r="CM235" s="17"/>
      <c r="CN235" s="17"/>
      <c r="CO235" s="15">
        <f>CL235+(CM235*48)+(CN235*48)</f>
        <v>0</v>
      </c>
      <c r="CP235" s="16"/>
      <c r="CQ235" s="17"/>
      <c r="CR235" s="18"/>
      <c r="CS235" s="15">
        <f>CP235+(CQ235*48)+(CR235*48)</f>
        <v>0</v>
      </c>
      <c r="CT235" s="16"/>
      <c r="CU235" s="17"/>
      <c r="CV235" s="18"/>
      <c r="CW235" s="21">
        <f>CT235+(CU235*48)+(CV235*48)</f>
        <v>0</v>
      </c>
      <c r="CX235" s="406" t="s">
        <v>313</v>
      </c>
      <c r="CY235" s="391" t="s">
        <v>313</v>
      </c>
      <c r="CZ235" s="391" t="s">
        <v>313</v>
      </c>
      <c r="DA235" s="392" t="e">
        <f>CX235+(CY235*48)+(CZ235*48)</f>
        <v>#VALUE!</v>
      </c>
      <c r="DB235" s="16"/>
      <c r="DC235" s="17">
        <v>1721</v>
      </c>
      <c r="DD235" s="18"/>
      <c r="DE235" s="15">
        <f>DB235+(DC235*48)+(DD235*48)</f>
        <v>82608</v>
      </c>
      <c r="DF235" s="241">
        <v>800</v>
      </c>
      <c r="DG235" s="14">
        <v>383.36</v>
      </c>
      <c r="DH235" s="14">
        <v>26.64</v>
      </c>
      <c r="DI235" s="15">
        <f>DF235+(DG235*48)+(DH235*48)</f>
        <v>20480</v>
      </c>
      <c r="DJ235" s="245" t="s">
        <v>313</v>
      </c>
      <c r="DK235" s="245" t="s">
        <v>313</v>
      </c>
      <c r="DL235" s="245" t="s">
        <v>313</v>
      </c>
      <c r="DM235" s="15" t="e">
        <f>DJ235+(DK235*48)+(DL235*48)</f>
        <v>#VALUE!</v>
      </c>
      <c r="DN235" s="19"/>
      <c r="DO235" s="20"/>
      <c r="DP235" s="20"/>
      <c r="DQ235" s="15">
        <f>DN235+(DO235*48)+(DP235*48)</f>
        <v>0</v>
      </c>
      <c r="DR235" s="103" t="s">
        <v>313</v>
      </c>
      <c r="DS235" s="14" t="s">
        <v>313</v>
      </c>
      <c r="DT235" s="14" t="s">
        <v>313</v>
      </c>
      <c r="DU235" s="15" t="e">
        <f>DR235+(DS235*48)+(DT235*48)</f>
        <v>#VALUE!</v>
      </c>
      <c r="DV235" s="241">
        <v>800</v>
      </c>
      <c r="DW235" s="14">
        <v>383.36</v>
      </c>
      <c r="DX235" s="14">
        <v>26.64</v>
      </c>
      <c r="DY235" s="15">
        <f>DV235+(DW235*48)+(DX235*48)</f>
        <v>20480</v>
      </c>
      <c r="DZ235" s="245" t="s">
        <v>313</v>
      </c>
      <c r="EA235" s="245" t="s">
        <v>313</v>
      </c>
      <c r="EB235" s="245" t="s">
        <v>313</v>
      </c>
      <c r="EC235" s="15" t="e">
        <f>DZ235+(EA235*48)+(EB235*48)</f>
        <v>#VALUE!</v>
      </c>
      <c r="ED235" s="100"/>
      <c r="EE235" s="18"/>
      <c r="EF235" s="18"/>
      <c r="EG235" s="15">
        <f>ED235+(EE235*48)+(EF235*48)</f>
        <v>0</v>
      </c>
    </row>
    <row r="236" spans="1:137" x14ac:dyDescent="0.3">
      <c r="A236" s="475"/>
      <c r="B236" s="434"/>
      <c r="C236" s="478"/>
      <c r="D236" s="108" t="s">
        <v>226</v>
      </c>
      <c r="E236" s="285" t="s">
        <v>4</v>
      </c>
      <c r="F236" s="439"/>
      <c r="G236" s="441"/>
      <c r="H236" s="439"/>
      <c r="I236" s="441"/>
      <c r="J236" s="439"/>
      <c r="K236" s="441"/>
      <c r="L236" s="439"/>
      <c r="M236" s="441"/>
      <c r="N236" s="439"/>
      <c r="O236" s="441"/>
      <c r="P236" s="439"/>
      <c r="Q236" s="441"/>
      <c r="R236" s="439"/>
      <c r="S236" s="441"/>
      <c r="T236" s="439"/>
      <c r="U236" s="441"/>
      <c r="V236" s="102"/>
      <c r="W236" s="14"/>
      <c r="X236" s="14"/>
      <c r="Y236" s="15">
        <f>V236+(W236*48)+(X236*48)</f>
        <v>0</v>
      </c>
      <c r="Z236" s="102" t="s">
        <v>313</v>
      </c>
      <c r="AA236" s="14" t="s">
        <v>313</v>
      </c>
      <c r="AB236" s="14" t="s">
        <v>313</v>
      </c>
      <c r="AC236" s="15" t="e">
        <f>Z236+(AA236*48)+(AB236*48)</f>
        <v>#VALUE!</v>
      </c>
      <c r="AD236" s="241">
        <v>0</v>
      </c>
      <c r="AE236" s="14">
        <v>344</v>
      </c>
      <c r="AF236" s="14">
        <f t="shared" ref="AF236:AF239" si="158">AE236*0.0695</f>
        <v>23.908000000000001</v>
      </c>
      <c r="AG236" s="15">
        <f>AD236+(AE236*48)+(AF236*48)</f>
        <v>17659.583999999999</v>
      </c>
      <c r="AH236" s="241">
        <v>800</v>
      </c>
      <c r="AI236" s="14">
        <v>507.71</v>
      </c>
      <c r="AJ236" s="14">
        <v>35.29</v>
      </c>
      <c r="AK236" s="15">
        <f>AH236+(AI236*48)+(AJ236*48)</f>
        <v>26864</v>
      </c>
      <c r="AL236" s="245" t="s">
        <v>313</v>
      </c>
      <c r="AM236" s="245" t="s">
        <v>313</v>
      </c>
      <c r="AN236" s="245" t="s">
        <v>313</v>
      </c>
      <c r="AO236" s="15" t="e">
        <f>AL236+(AM236*48)+(AN236*48)</f>
        <v>#VALUE!</v>
      </c>
      <c r="AP236" s="227"/>
      <c r="AQ236" s="14"/>
      <c r="AR236" s="22"/>
      <c r="AS236" s="15">
        <f>AP236+(AQ236*48)+(AR236*48)</f>
        <v>0</v>
      </c>
      <c r="AT236" s="14" t="s">
        <v>313</v>
      </c>
      <c r="AU236" s="14" t="s">
        <v>313</v>
      </c>
      <c r="AV236" s="14" t="s">
        <v>313</v>
      </c>
      <c r="AW236" s="15" t="e">
        <f>AT236+(AU236*48)+(AV236*48)</f>
        <v>#VALUE!</v>
      </c>
      <c r="AX236" s="241">
        <v>800</v>
      </c>
      <c r="AY236" s="14">
        <v>507.71</v>
      </c>
      <c r="AZ236" s="14">
        <v>35.29</v>
      </c>
      <c r="BA236" s="15">
        <f>AX236+(AY236*48)+(AZ236*48)</f>
        <v>26864</v>
      </c>
      <c r="BB236" s="245" t="s">
        <v>313</v>
      </c>
      <c r="BC236" s="245" t="s">
        <v>313</v>
      </c>
      <c r="BD236" s="245" t="s">
        <v>313</v>
      </c>
      <c r="BE236" s="15" t="e">
        <f>BB236+(BC236*48)+(BD236*48)</f>
        <v>#VALUE!</v>
      </c>
      <c r="BF236" s="16"/>
      <c r="BG236" s="17"/>
      <c r="BH236" s="17"/>
      <c r="BI236" s="15">
        <f>BF236+(BG236*48)+(BH236*48)</f>
        <v>0</v>
      </c>
      <c r="BJ236" s="241" t="s">
        <v>313</v>
      </c>
      <c r="BK236" s="14" t="s">
        <v>313</v>
      </c>
      <c r="BL236" s="14" t="s">
        <v>313</v>
      </c>
      <c r="BM236" s="15" t="e">
        <f>BJ236+(BK236*48)+(BL236*48)</f>
        <v>#VALUE!</v>
      </c>
      <c r="BN236" s="241">
        <v>800</v>
      </c>
      <c r="BO236" s="14">
        <v>507.71</v>
      </c>
      <c r="BP236" s="14">
        <v>35.29</v>
      </c>
      <c r="BQ236" s="15">
        <f>BN236+(BO236*48)+(BP236*48)</f>
        <v>26864</v>
      </c>
      <c r="BR236" s="245" t="s">
        <v>313</v>
      </c>
      <c r="BS236" s="245" t="s">
        <v>313</v>
      </c>
      <c r="BT236" s="245" t="s">
        <v>313</v>
      </c>
      <c r="BU236" s="15" t="e">
        <f>BR236+(BS236*48)+(BT236*48)</f>
        <v>#VALUE!</v>
      </c>
      <c r="BV236" s="16"/>
      <c r="BW236" s="17"/>
      <c r="BX236" s="17"/>
      <c r="BY236" s="15">
        <f>BV236+(BW236*48)+(BX236*48)</f>
        <v>0</v>
      </c>
      <c r="BZ236" s="102" t="s">
        <v>313</v>
      </c>
      <c r="CA236" s="14" t="s">
        <v>313</v>
      </c>
      <c r="CB236" s="14" t="s">
        <v>313</v>
      </c>
      <c r="CC236" s="15" t="e">
        <f>BZ236+(CA236*48)+(CB236*48)</f>
        <v>#VALUE!</v>
      </c>
      <c r="CD236" s="241">
        <v>800</v>
      </c>
      <c r="CE236" s="14">
        <v>507.71</v>
      </c>
      <c r="CF236" s="14">
        <v>35.29</v>
      </c>
      <c r="CG236" s="15">
        <f>CD236+(CE236*48)+(CF236*48)</f>
        <v>26864</v>
      </c>
      <c r="CH236" s="245" t="s">
        <v>313</v>
      </c>
      <c r="CI236" s="245" t="s">
        <v>313</v>
      </c>
      <c r="CJ236" s="245" t="s">
        <v>313</v>
      </c>
      <c r="CK236" s="15" t="e">
        <f>CH236+(CI236*48)+(CJ236*48)</f>
        <v>#VALUE!</v>
      </c>
      <c r="CL236" s="16"/>
      <c r="CM236" s="17"/>
      <c r="CN236" s="17"/>
      <c r="CO236" s="15">
        <f>CL236+(CM236*48)+(CN236*48)</f>
        <v>0</v>
      </c>
      <c r="CP236" s="16"/>
      <c r="CQ236" s="17"/>
      <c r="CR236" s="18"/>
      <c r="CS236" s="15">
        <f>CP236+(CQ236*48)+(CR236*48)</f>
        <v>0</v>
      </c>
      <c r="CT236" s="16"/>
      <c r="CU236" s="17"/>
      <c r="CV236" s="18"/>
      <c r="CW236" s="21">
        <f>CT236+(CU236*48)+(CV236*48)</f>
        <v>0</v>
      </c>
      <c r="CX236" s="405" t="s">
        <v>313</v>
      </c>
      <c r="CY236" s="391" t="s">
        <v>313</v>
      </c>
      <c r="CZ236" s="391" t="s">
        <v>313</v>
      </c>
      <c r="DA236" s="392" t="e">
        <f>CX236+(CY236*48)+(CZ236*48)</f>
        <v>#VALUE!</v>
      </c>
      <c r="DB236" s="16"/>
      <c r="DC236" s="17">
        <v>1821</v>
      </c>
      <c r="DD236" s="18"/>
      <c r="DE236" s="15">
        <f>DB236+(DC236*48)+(DD236*48)</f>
        <v>87408</v>
      </c>
      <c r="DF236" s="241">
        <v>800</v>
      </c>
      <c r="DG236" s="14">
        <v>507.71</v>
      </c>
      <c r="DH236" s="14">
        <v>35.29</v>
      </c>
      <c r="DI236" s="15">
        <f>DF236+(DG236*48)+(DH236*48)</f>
        <v>26864</v>
      </c>
      <c r="DJ236" s="245" t="s">
        <v>313</v>
      </c>
      <c r="DK236" s="245" t="s">
        <v>313</v>
      </c>
      <c r="DL236" s="245" t="s">
        <v>313</v>
      </c>
      <c r="DM236" s="15" t="e">
        <f>DJ236+(DK236*48)+(DL236*48)</f>
        <v>#VALUE!</v>
      </c>
      <c r="DN236" s="19"/>
      <c r="DO236" s="20"/>
      <c r="DP236" s="20"/>
      <c r="DQ236" s="15">
        <f>DN236+(DO236*48)+(DP236*48)</f>
        <v>0</v>
      </c>
      <c r="DR236" s="102" t="s">
        <v>313</v>
      </c>
      <c r="DS236" s="14" t="s">
        <v>313</v>
      </c>
      <c r="DT236" s="14" t="s">
        <v>313</v>
      </c>
      <c r="DU236" s="15" t="e">
        <f>DR236+(DS236*48)+(DT236*48)</f>
        <v>#VALUE!</v>
      </c>
      <c r="DV236" s="241">
        <v>800</v>
      </c>
      <c r="DW236" s="14">
        <v>507.71</v>
      </c>
      <c r="DX236" s="14">
        <v>35.29</v>
      </c>
      <c r="DY236" s="15">
        <f>DV236+(DW236*48)+(DX236*48)</f>
        <v>26864</v>
      </c>
      <c r="DZ236" s="245" t="s">
        <v>313</v>
      </c>
      <c r="EA236" s="245" t="s">
        <v>313</v>
      </c>
      <c r="EB236" s="245" t="s">
        <v>313</v>
      </c>
      <c r="EC236" s="15" t="e">
        <f>DZ236+(EA236*48)+(EB236*48)</f>
        <v>#VALUE!</v>
      </c>
      <c r="ED236" s="100"/>
      <c r="EE236" s="18"/>
      <c r="EF236" s="18"/>
      <c r="EG236" s="15">
        <f>ED236+(EE236*48)+(EF236*48)</f>
        <v>0</v>
      </c>
    </row>
    <row r="237" spans="1:137" x14ac:dyDescent="0.3">
      <c r="A237" s="475"/>
      <c r="B237" s="434"/>
      <c r="C237" s="478"/>
      <c r="D237" s="108" t="s">
        <v>227</v>
      </c>
      <c r="E237" s="285" t="s">
        <v>5</v>
      </c>
      <c r="F237" s="439"/>
      <c r="G237" s="441"/>
      <c r="H237" s="439"/>
      <c r="I237" s="441"/>
      <c r="J237" s="439"/>
      <c r="K237" s="441"/>
      <c r="L237" s="439"/>
      <c r="M237" s="441"/>
      <c r="N237" s="439"/>
      <c r="O237" s="441"/>
      <c r="P237" s="439"/>
      <c r="Q237" s="441"/>
      <c r="R237" s="439"/>
      <c r="S237" s="441"/>
      <c r="T237" s="439"/>
      <c r="U237" s="441"/>
      <c r="V237" s="102"/>
      <c r="W237" s="14"/>
      <c r="X237" s="14"/>
      <c r="Y237" s="15">
        <f>V237+(W237*48)+(X237*48)</f>
        <v>0</v>
      </c>
      <c r="Z237" s="102" t="s">
        <v>313</v>
      </c>
      <c r="AA237" s="14" t="s">
        <v>313</v>
      </c>
      <c r="AB237" s="14" t="s">
        <v>313</v>
      </c>
      <c r="AC237" s="15" t="e">
        <f>Z237+(AA237*48)+(AB237*48)</f>
        <v>#VALUE!</v>
      </c>
      <c r="AD237" s="241">
        <v>0</v>
      </c>
      <c r="AE237" s="14">
        <v>344</v>
      </c>
      <c r="AF237" s="14">
        <f t="shared" si="158"/>
        <v>23.908000000000001</v>
      </c>
      <c r="AG237" s="15">
        <f>AD237+(AE237*48)+(AF237*48)</f>
        <v>17659.583999999999</v>
      </c>
      <c r="AH237" s="241">
        <v>800</v>
      </c>
      <c r="AI237" s="14">
        <v>507.71</v>
      </c>
      <c r="AJ237" s="14">
        <v>35.29</v>
      </c>
      <c r="AK237" s="15">
        <f>AH237+(AI237*48)+(AJ237*48)</f>
        <v>26864</v>
      </c>
      <c r="AL237" s="245" t="s">
        <v>313</v>
      </c>
      <c r="AM237" s="245" t="s">
        <v>313</v>
      </c>
      <c r="AN237" s="245" t="s">
        <v>313</v>
      </c>
      <c r="AO237" s="15" t="e">
        <f>AL237+(AM237*48)+(AN237*48)</f>
        <v>#VALUE!</v>
      </c>
      <c r="AP237" s="227"/>
      <c r="AQ237" s="14"/>
      <c r="AR237" s="22"/>
      <c r="AS237" s="15">
        <f>AP237+(AQ237*48)+(AR237*48)</f>
        <v>0</v>
      </c>
      <c r="AT237" s="14" t="s">
        <v>313</v>
      </c>
      <c r="AU237" s="14" t="s">
        <v>313</v>
      </c>
      <c r="AV237" s="14" t="s">
        <v>313</v>
      </c>
      <c r="AW237" s="15" t="e">
        <f>AT237+(AU237*48)+(AV237*48)</f>
        <v>#VALUE!</v>
      </c>
      <c r="AX237" s="241">
        <v>800</v>
      </c>
      <c r="AY237" s="14">
        <v>507.71</v>
      </c>
      <c r="AZ237" s="14">
        <v>35.29</v>
      </c>
      <c r="BA237" s="15">
        <f>AX237+(AY237*48)+(AZ237*48)</f>
        <v>26864</v>
      </c>
      <c r="BB237" s="245" t="s">
        <v>313</v>
      </c>
      <c r="BC237" s="245" t="s">
        <v>313</v>
      </c>
      <c r="BD237" s="245" t="s">
        <v>313</v>
      </c>
      <c r="BE237" s="15" t="e">
        <f>BB237+(BC237*48)+(BD237*48)</f>
        <v>#VALUE!</v>
      </c>
      <c r="BF237" s="16"/>
      <c r="BG237" s="17"/>
      <c r="BH237" s="17"/>
      <c r="BI237" s="15">
        <f>BF237+(BG237*48)+(BH237*48)</f>
        <v>0</v>
      </c>
      <c r="BJ237" s="241" t="s">
        <v>313</v>
      </c>
      <c r="BK237" s="14" t="s">
        <v>313</v>
      </c>
      <c r="BL237" s="14" t="s">
        <v>313</v>
      </c>
      <c r="BM237" s="15" t="e">
        <f>BJ237+(BK237*48)+(BL237*48)</f>
        <v>#VALUE!</v>
      </c>
      <c r="BN237" s="241">
        <v>800</v>
      </c>
      <c r="BO237" s="14">
        <v>507.71</v>
      </c>
      <c r="BP237" s="14">
        <v>35.29</v>
      </c>
      <c r="BQ237" s="15">
        <f>BN237+(BO237*48)+(BP237*48)</f>
        <v>26864</v>
      </c>
      <c r="BR237" s="245" t="s">
        <v>313</v>
      </c>
      <c r="BS237" s="245" t="s">
        <v>313</v>
      </c>
      <c r="BT237" s="245" t="s">
        <v>313</v>
      </c>
      <c r="BU237" s="15" t="e">
        <f>BR237+(BS237*48)+(BT237*48)</f>
        <v>#VALUE!</v>
      </c>
      <c r="BV237" s="16"/>
      <c r="BW237" s="17"/>
      <c r="BX237" s="17"/>
      <c r="BY237" s="15">
        <f>BV237+(BW237*48)+(BX237*48)</f>
        <v>0</v>
      </c>
      <c r="BZ237" s="102" t="s">
        <v>313</v>
      </c>
      <c r="CA237" s="14" t="s">
        <v>313</v>
      </c>
      <c r="CB237" s="14" t="s">
        <v>313</v>
      </c>
      <c r="CC237" s="15" t="e">
        <f>BZ237+(CA237*48)+(CB237*48)</f>
        <v>#VALUE!</v>
      </c>
      <c r="CD237" s="241">
        <v>800</v>
      </c>
      <c r="CE237" s="14">
        <v>507.71</v>
      </c>
      <c r="CF237" s="14">
        <v>35.29</v>
      </c>
      <c r="CG237" s="15">
        <f>CD237+(CE237*48)+(CF237*48)</f>
        <v>26864</v>
      </c>
      <c r="CH237" s="245" t="s">
        <v>313</v>
      </c>
      <c r="CI237" s="245" t="s">
        <v>313</v>
      </c>
      <c r="CJ237" s="245" t="s">
        <v>313</v>
      </c>
      <c r="CK237" s="15" t="e">
        <f>CH237+(CI237*48)+(CJ237*48)</f>
        <v>#VALUE!</v>
      </c>
      <c r="CL237" s="16"/>
      <c r="CM237" s="17"/>
      <c r="CN237" s="17"/>
      <c r="CO237" s="15">
        <f>CL237+(CM237*48)+(CN237*48)</f>
        <v>0</v>
      </c>
      <c r="CP237" s="16"/>
      <c r="CQ237" s="17"/>
      <c r="CR237" s="18"/>
      <c r="CS237" s="15">
        <f>CP237+(CQ237*48)+(CR237*48)</f>
        <v>0</v>
      </c>
      <c r="CT237" s="16"/>
      <c r="CU237" s="17"/>
      <c r="CV237" s="18"/>
      <c r="CW237" s="21">
        <f>CT237+(CU237*48)+(CV237*48)</f>
        <v>0</v>
      </c>
      <c r="CX237" s="405" t="s">
        <v>313</v>
      </c>
      <c r="CY237" s="391" t="s">
        <v>313</v>
      </c>
      <c r="CZ237" s="391" t="s">
        <v>313</v>
      </c>
      <c r="DA237" s="392" t="e">
        <f>CX237+(CY237*48)+(CZ237*48)</f>
        <v>#VALUE!</v>
      </c>
      <c r="DB237" s="16"/>
      <c r="DC237" s="17">
        <v>1921</v>
      </c>
      <c r="DD237" s="18"/>
      <c r="DE237" s="15">
        <f>DB237+(DC237*48)+(DD237*48)</f>
        <v>92208</v>
      </c>
      <c r="DF237" s="241">
        <v>800</v>
      </c>
      <c r="DG237" s="14">
        <v>507.71</v>
      </c>
      <c r="DH237" s="14">
        <v>35.29</v>
      </c>
      <c r="DI237" s="15">
        <f>DF237+(DG237*48)+(DH237*48)</f>
        <v>26864</v>
      </c>
      <c r="DJ237" s="245" t="s">
        <v>313</v>
      </c>
      <c r="DK237" s="245" t="s">
        <v>313</v>
      </c>
      <c r="DL237" s="245" t="s">
        <v>313</v>
      </c>
      <c r="DM237" s="15" t="e">
        <f>DJ237+(DK237*48)+(DL237*48)</f>
        <v>#VALUE!</v>
      </c>
      <c r="DN237" s="19"/>
      <c r="DO237" s="20"/>
      <c r="DP237" s="20"/>
      <c r="DQ237" s="15">
        <f>DN237+(DO237*48)+(DP237*48)</f>
        <v>0</v>
      </c>
      <c r="DR237" s="102" t="s">
        <v>313</v>
      </c>
      <c r="DS237" s="14" t="s">
        <v>313</v>
      </c>
      <c r="DT237" s="14" t="s">
        <v>313</v>
      </c>
      <c r="DU237" s="15" t="e">
        <f>DR237+(DS237*48)+(DT237*48)</f>
        <v>#VALUE!</v>
      </c>
      <c r="DV237" s="241">
        <v>800</v>
      </c>
      <c r="DW237" s="14">
        <v>507.71</v>
      </c>
      <c r="DX237" s="14">
        <v>35.29</v>
      </c>
      <c r="DY237" s="15">
        <f>DV237+(DW237*48)+(DX237*48)</f>
        <v>26864</v>
      </c>
      <c r="DZ237" s="245" t="s">
        <v>313</v>
      </c>
      <c r="EA237" s="245" t="s">
        <v>313</v>
      </c>
      <c r="EB237" s="245" t="s">
        <v>313</v>
      </c>
      <c r="EC237" s="15" t="e">
        <f>DZ237+(EA237*48)+(EB237*48)</f>
        <v>#VALUE!</v>
      </c>
      <c r="ED237" s="100"/>
      <c r="EE237" s="18"/>
      <c r="EF237" s="18"/>
      <c r="EG237" s="15">
        <f>ED237+(EE237*48)+(EF237*48)</f>
        <v>0</v>
      </c>
    </row>
    <row r="238" spans="1:137" x14ac:dyDescent="0.3">
      <c r="A238" s="475"/>
      <c r="B238" s="434"/>
      <c r="C238" s="478"/>
      <c r="D238" s="108" t="s">
        <v>228</v>
      </c>
      <c r="E238" s="285" t="s">
        <v>6</v>
      </c>
      <c r="F238" s="439"/>
      <c r="G238" s="441"/>
      <c r="H238" s="439"/>
      <c r="I238" s="441"/>
      <c r="J238" s="439"/>
      <c r="K238" s="441"/>
      <c r="L238" s="439"/>
      <c r="M238" s="441"/>
      <c r="N238" s="439"/>
      <c r="O238" s="441"/>
      <c r="P238" s="439"/>
      <c r="Q238" s="441"/>
      <c r="R238" s="439"/>
      <c r="S238" s="441"/>
      <c r="T238" s="439"/>
      <c r="U238" s="441"/>
      <c r="V238" s="102"/>
      <c r="W238" s="14"/>
      <c r="X238" s="14"/>
      <c r="Y238" s="15">
        <f>V238+(W238*48)+(X238*48)</f>
        <v>0</v>
      </c>
      <c r="Z238" s="102" t="s">
        <v>313</v>
      </c>
      <c r="AA238" s="14" t="s">
        <v>313</v>
      </c>
      <c r="AB238" s="14" t="s">
        <v>313</v>
      </c>
      <c r="AC238" s="15" t="e">
        <f>Z238+(AA238*48)+(AB238*48)</f>
        <v>#VALUE!</v>
      </c>
      <c r="AD238" s="241">
        <v>0</v>
      </c>
      <c r="AE238" s="14">
        <v>344</v>
      </c>
      <c r="AF238" s="14">
        <f t="shared" si="158"/>
        <v>23.908000000000001</v>
      </c>
      <c r="AG238" s="15">
        <f>AD238+(AE238*48)+(AF238*48)</f>
        <v>17659.583999999999</v>
      </c>
      <c r="AH238" s="241">
        <v>800</v>
      </c>
      <c r="AI238" s="14">
        <v>507.71</v>
      </c>
      <c r="AJ238" s="14">
        <v>35.29</v>
      </c>
      <c r="AK238" s="15">
        <f>AH238+(AI238*48)+(AJ238*48)</f>
        <v>26864</v>
      </c>
      <c r="AL238" s="245" t="s">
        <v>313</v>
      </c>
      <c r="AM238" s="245" t="s">
        <v>313</v>
      </c>
      <c r="AN238" s="245" t="s">
        <v>313</v>
      </c>
      <c r="AO238" s="15" t="e">
        <f>AL238+(AM238*48)+(AN238*48)</f>
        <v>#VALUE!</v>
      </c>
      <c r="AP238" s="227"/>
      <c r="AQ238" s="14"/>
      <c r="AR238" s="22"/>
      <c r="AS238" s="15">
        <f>AP238+(AQ238*48)+(AR238*48)</f>
        <v>0</v>
      </c>
      <c r="AT238" s="14" t="s">
        <v>313</v>
      </c>
      <c r="AU238" s="14" t="s">
        <v>313</v>
      </c>
      <c r="AV238" s="14" t="s">
        <v>313</v>
      </c>
      <c r="AW238" s="15" t="e">
        <f>AT238+(AU238*48)+(AV238*48)</f>
        <v>#VALUE!</v>
      </c>
      <c r="AX238" s="241">
        <v>800</v>
      </c>
      <c r="AY238" s="14">
        <v>507.71</v>
      </c>
      <c r="AZ238" s="14">
        <v>35.29</v>
      </c>
      <c r="BA238" s="15">
        <f>AX238+(AY238*48)+(AZ238*48)</f>
        <v>26864</v>
      </c>
      <c r="BB238" s="245" t="s">
        <v>313</v>
      </c>
      <c r="BC238" s="245" t="s">
        <v>313</v>
      </c>
      <c r="BD238" s="245" t="s">
        <v>313</v>
      </c>
      <c r="BE238" s="15" t="e">
        <f>BB238+(BC238*48)+(BD238*48)</f>
        <v>#VALUE!</v>
      </c>
      <c r="BF238" s="16"/>
      <c r="BG238" s="17"/>
      <c r="BH238" s="17"/>
      <c r="BI238" s="15">
        <f>BF238+(BG238*48)+(BH238*48)</f>
        <v>0</v>
      </c>
      <c r="BJ238" s="241" t="s">
        <v>313</v>
      </c>
      <c r="BK238" s="14" t="s">
        <v>313</v>
      </c>
      <c r="BL238" s="14" t="s">
        <v>313</v>
      </c>
      <c r="BM238" s="15" t="e">
        <f>BJ238+(BK238*48)+(BL238*48)</f>
        <v>#VALUE!</v>
      </c>
      <c r="BN238" s="241">
        <v>800</v>
      </c>
      <c r="BO238" s="14">
        <v>507.71</v>
      </c>
      <c r="BP238" s="14">
        <v>35.29</v>
      </c>
      <c r="BQ238" s="15">
        <f>BN238+(BO238*48)+(BP238*48)</f>
        <v>26864</v>
      </c>
      <c r="BR238" s="245" t="s">
        <v>313</v>
      </c>
      <c r="BS238" s="245" t="s">
        <v>313</v>
      </c>
      <c r="BT238" s="245" t="s">
        <v>313</v>
      </c>
      <c r="BU238" s="15" t="e">
        <f>BR238+(BS238*48)+(BT238*48)</f>
        <v>#VALUE!</v>
      </c>
      <c r="BV238" s="16"/>
      <c r="BW238" s="17"/>
      <c r="BX238" s="17"/>
      <c r="BY238" s="15">
        <f>BV238+(BW238*48)+(BX238*48)</f>
        <v>0</v>
      </c>
      <c r="BZ238" s="102" t="s">
        <v>313</v>
      </c>
      <c r="CA238" s="14" t="s">
        <v>313</v>
      </c>
      <c r="CB238" s="14" t="s">
        <v>313</v>
      </c>
      <c r="CC238" s="15" t="e">
        <f>BZ238+(CA238*48)+(CB238*48)</f>
        <v>#VALUE!</v>
      </c>
      <c r="CD238" s="241">
        <v>800</v>
      </c>
      <c r="CE238" s="14">
        <v>507.71</v>
      </c>
      <c r="CF238" s="14">
        <v>35.29</v>
      </c>
      <c r="CG238" s="15">
        <f>CD238+(CE238*48)+(CF238*48)</f>
        <v>26864</v>
      </c>
      <c r="CH238" s="245" t="s">
        <v>313</v>
      </c>
      <c r="CI238" s="245" t="s">
        <v>313</v>
      </c>
      <c r="CJ238" s="245" t="s">
        <v>313</v>
      </c>
      <c r="CK238" s="15" t="e">
        <f>CH238+(CI238*48)+(CJ238*48)</f>
        <v>#VALUE!</v>
      </c>
      <c r="CL238" s="16"/>
      <c r="CM238" s="17"/>
      <c r="CN238" s="17"/>
      <c r="CO238" s="15">
        <f>CL238+(CM238*48)+(CN238*48)</f>
        <v>0</v>
      </c>
      <c r="CP238" s="16"/>
      <c r="CQ238" s="17"/>
      <c r="CR238" s="18"/>
      <c r="CS238" s="15">
        <f>CP238+(CQ238*48)+(CR238*48)</f>
        <v>0</v>
      </c>
      <c r="CT238" s="16"/>
      <c r="CU238" s="17"/>
      <c r="CV238" s="18"/>
      <c r="CW238" s="21">
        <f>CT238+(CU238*48)+(CV238*48)</f>
        <v>0</v>
      </c>
      <c r="CX238" s="405" t="s">
        <v>313</v>
      </c>
      <c r="CY238" s="391" t="s">
        <v>313</v>
      </c>
      <c r="CZ238" s="391" t="s">
        <v>313</v>
      </c>
      <c r="DA238" s="392" t="e">
        <f>CX238+(CY238*48)+(CZ238*48)</f>
        <v>#VALUE!</v>
      </c>
      <c r="DB238" s="16"/>
      <c r="DC238" s="17">
        <v>2021</v>
      </c>
      <c r="DD238" s="18"/>
      <c r="DE238" s="15">
        <f>DB238+(DC238*48)+(DD238*48)</f>
        <v>97008</v>
      </c>
      <c r="DF238" s="241">
        <v>800</v>
      </c>
      <c r="DG238" s="14">
        <v>507.71</v>
      </c>
      <c r="DH238" s="14">
        <v>35.29</v>
      </c>
      <c r="DI238" s="15">
        <f>DF238+(DG238*48)+(DH238*48)</f>
        <v>26864</v>
      </c>
      <c r="DJ238" s="245" t="s">
        <v>313</v>
      </c>
      <c r="DK238" s="245" t="s">
        <v>313</v>
      </c>
      <c r="DL238" s="245" t="s">
        <v>313</v>
      </c>
      <c r="DM238" s="15" t="e">
        <f>DJ238+(DK238*48)+(DL238*48)</f>
        <v>#VALUE!</v>
      </c>
      <c r="DN238" s="19"/>
      <c r="DO238" s="20"/>
      <c r="DP238" s="20"/>
      <c r="DQ238" s="15">
        <f>DN238+(DO238*48)+(DP238*48)</f>
        <v>0</v>
      </c>
      <c r="DR238" s="102" t="s">
        <v>313</v>
      </c>
      <c r="DS238" s="14" t="s">
        <v>313</v>
      </c>
      <c r="DT238" s="14" t="s">
        <v>313</v>
      </c>
      <c r="DU238" s="15" t="e">
        <f>DR238+(DS238*48)+(DT238*48)</f>
        <v>#VALUE!</v>
      </c>
      <c r="DV238" s="241">
        <v>800</v>
      </c>
      <c r="DW238" s="14">
        <v>507.71</v>
      </c>
      <c r="DX238" s="14">
        <v>35.29</v>
      </c>
      <c r="DY238" s="15">
        <f>DV238+(DW238*48)+(DX238*48)</f>
        <v>26864</v>
      </c>
      <c r="DZ238" s="245" t="s">
        <v>313</v>
      </c>
      <c r="EA238" s="245" t="s">
        <v>313</v>
      </c>
      <c r="EB238" s="245" t="s">
        <v>313</v>
      </c>
      <c r="EC238" s="15" t="e">
        <f>DZ238+(EA238*48)+(EB238*48)</f>
        <v>#VALUE!</v>
      </c>
      <c r="ED238" s="100"/>
      <c r="EE238" s="18"/>
      <c r="EF238" s="18"/>
      <c r="EG238" s="15">
        <f>ED238+(EE238*48)+(EF238*48)</f>
        <v>0</v>
      </c>
    </row>
    <row r="239" spans="1:137" x14ac:dyDescent="0.3">
      <c r="A239" s="475"/>
      <c r="B239" s="431" t="s">
        <v>314</v>
      </c>
      <c r="C239" s="478"/>
      <c r="D239" s="195" t="s">
        <v>212</v>
      </c>
      <c r="E239" s="285" t="s">
        <v>7</v>
      </c>
      <c r="F239" s="439"/>
      <c r="G239" s="441"/>
      <c r="H239" s="439"/>
      <c r="I239" s="441"/>
      <c r="J239" s="439"/>
      <c r="K239" s="441"/>
      <c r="L239" s="439"/>
      <c r="M239" s="441"/>
      <c r="N239" s="439"/>
      <c r="O239" s="441"/>
      <c r="P239" s="439"/>
      <c r="Q239" s="441"/>
      <c r="R239" s="439"/>
      <c r="S239" s="441"/>
      <c r="T239" s="439"/>
      <c r="U239" s="441"/>
      <c r="V239" s="103"/>
      <c r="W239" s="25"/>
      <c r="X239" s="25"/>
      <c r="Y239" s="98">
        <f>V239+(W239*48)+(X239*48)</f>
        <v>0</v>
      </c>
      <c r="Z239" s="242" t="s">
        <v>313</v>
      </c>
      <c r="AA239" s="42" t="s">
        <v>313</v>
      </c>
      <c r="AB239" s="42" t="s">
        <v>313</v>
      </c>
      <c r="AC239" s="98" t="e">
        <f>Z239+(AA239*48)+(AB239*48)</f>
        <v>#VALUE!</v>
      </c>
      <c r="AD239" s="242">
        <v>0</v>
      </c>
      <c r="AE239" s="42">
        <v>421</v>
      </c>
      <c r="AF239" s="14">
        <f t="shared" si="158"/>
        <v>29.259500000000003</v>
      </c>
      <c r="AG239" s="98">
        <f>AD239+(AE239*48)+(AF239*48)</f>
        <v>21612.455999999998</v>
      </c>
      <c r="AH239" s="241">
        <v>800</v>
      </c>
      <c r="AI239" s="14">
        <v>507.71</v>
      </c>
      <c r="AJ239" s="14">
        <v>35.29</v>
      </c>
      <c r="AK239" s="98">
        <f>AH239+(AI239*48)+(AJ239*48)</f>
        <v>26864</v>
      </c>
      <c r="AL239" s="245" t="s">
        <v>313</v>
      </c>
      <c r="AM239" s="245" t="s">
        <v>313</v>
      </c>
      <c r="AN239" s="245" t="s">
        <v>313</v>
      </c>
      <c r="AO239" s="98" t="e">
        <f>AL239+(AM239*48)+(AN239*48)</f>
        <v>#VALUE!</v>
      </c>
      <c r="AP239" s="228"/>
      <c r="AQ239" s="25"/>
      <c r="AR239" s="104"/>
      <c r="AS239" s="98">
        <f>AP239+(AQ239*48)+(AR239*48)</f>
        <v>0</v>
      </c>
      <c r="AT239" s="42" t="s">
        <v>313</v>
      </c>
      <c r="AU239" s="42" t="s">
        <v>313</v>
      </c>
      <c r="AV239" s="42" t="s">
        <v>313</v>
      </c>
      <c r="AW239" s="98" t="e">
        <f>AT239+(AU239*48)+(AV239*48)</f>
        <v>#VALUE!</v>
      </c>
      <c r="AX239" s="241">
        <v>800</v>
      </c>
      <c r="AY239" s="14">
        <v>507.71</v>
      </c>
      <c r="AZ239" s="14">
        <v>35.29</v>
      </c>
      <c r="BA239" s="98">
        <f>AX239+(AY239*48)+(AZ239*48)</f>
        <v>26864</v>
      </c>
      <c r="BB239" s="245" t="s">
        <v>313</v>
      </c>
      <c r="BC239" s="245" t="s">
        <v>313</v>
      </c>
      <c r="BD239" s="245" t="s">
        <v>313</v>
      </c>
      <c r="BE239" s="98" t="e">
        <f>BB239+(BC239*48)+(BD239*48)</f>
        <v>#VALUE!</v>
      </c>
      <c r="BF239" s="100"/>
      <c r="BG239" s="18"/>
      <c r="BH239" s="18"/>
      <c r="BI239" s="98">
        <f>BF239+(BG239*48)+(BH239*48)</f>
        <v>0</v>
      </c>
      <c r="BJ239" s="241" t="s">
        <v>313</v>
      </c>
      <c r="BK239" s="14" t="s">
        <v>313</v>
      </c>
      <c r="BL239" s="14" t="s">
        <v>313</v>
      </c>
      <c r="BM239" s="98" t="e">
        <f>BJ239+(BK239*48)+(BL239*48)</f>
        <v>#VALUE!</v>
      </c>
      <c r="BN239" s="241">
        <v>800</v>
      </c>
      <c r="BO239" s="14">
        <v>507.71</v>
      </c>
      <c r="BP239" s="14">
        <v>35.29</v>
      </c>
      <c r="BQ239" s="98">
        <f>BN239+(BO239*48)+(BP239*48)</f>
        <v>26864</v>
      </c>
      <c r="BR239" s="245" t="s">
        <v>313</v>
      </c>
      <c r="BS239" s="245" t="s">
        <v>313</v>
      </c>
      <c r="BT239" s="245" t="s">
        <v>313</v>
      </c>
      <c r="BU239" s="98" t="e">
        <f>BR239+(BS239*48)+(BT239*48)</f>
        <v>#VALUE!</v>
      </c>
      <c r="BV239" s="100"/>
      <c r="BW239" s="18"/>
      <c r="BX239" s="18"/>
      <c r="BY239" s="98">
        <f>BV239+(BW239*48)+(BX239*48)</f>
        <v>0</v>
      </c>
      <c r="BZ239" s="242" t="s">
        <v>313</v>
      </c>
      <c r="CA239" s="42" t="s">
        <v>313</v>
      </c>
      <c r="CB239" s="42" t="s">
        <v>313</v>
      </c>
      <c r="CC239" s="98" t="e">
        <f>BZ239+(CA239*48)+(CB239*48)</f>
        <v>#VALUE!</v>
      </c>
      <c r="CD239" s="241">
        <v>800</v>
      </c>
      <c r="CE239" s="14">
        <v>507.71</v>
      </c>
      <c r="CF239" s="14">
        <v>35.29</v>
      </c>
      <c r="CG239" s="98">
        <f>CD239+(CE239*48)+(CF239*48)</f>
        <v>26864</v>
      </c>
      <c r="CH239" s="245" t="s">
        <v>313</v>
      </c>
      <c r="CI239" s="245" t="s">
        <v>313</v>
      </c>
      <c r="CJ239" s="245" t="s">
        <v>313</v>
      </c>
      <c r="CK239" s="98" t="e">
        <f>CH239+(CI239*48)+(CJ239*48)</f>
        <v>#VALUE!</v>
      </c>
      <c r="CL239" s="100"/>
      <c r="CM239" s="18"/>
      <c r="CN239" s="18"/>
      <c r="CO239" s="98">
        <f>CL239+(CM239*48)+(CN239*48)</f>
        <v>0</v>
      </c>
      <c r="CP239" s="100"/>
      <c r="CQ239" s="18"/>
      <c r="CR239" s="18"/>
      <c r="CS239" s="98">
        <f>CP239+(CQ239*48)+(CR239*48)</f>
        <v>0</v>
      </c>
      <c r="CT239" s="100"/>
      <c r="CU239" s="18"/>
      <c r="CV239" s="18"/>
      <c r="CW239" s="105">
        <f>CT239+(CU239*48)+(CV239*48)</f>
        <v>0</v>
      </c>
      <c r="CX239" s="419" t="s">
        <v>313</v>
      </c>
      <c r="CY239" s="396" t="s">
        <v>313</v>
      </c>
      <c r="CZ239" s="396" t="s">
        <v>313</v>
      </c>
      <c r="DA239" s="403" t="e">
        <f>CX239+(CY239*48)+(CZ239*48)</f>
        <v>#VALUE!</v>
      </c>
      <c r="DB239" s="100"/>
      <c r="DC239" s="18">
        <v>2121</v>
      </c>
      <c r="DD239" s="18"/>
      <c r="DE239" s="98">
        <f>DB239+(DC239*48)+(DD239*48)</f>
        <v>101808</v>
      </c>
      <c r="DF239" s="241">
        <v>800</v>
      </c>
      <c r="DG239" s="14">
        <v>507.71</v>
      </c>
      <c r="DH239" s="14">
        <v>35.29</v>
      </c>
      <c r="DI239" s="98">
        <f>DF239+(DG239*48)+(DH239*48)</f>
        <v>26864</v>
      </c>
      <c r="DJ239" s="245" t="s">
        <v>313</v>
      </c>
      <c r="DK239" s="245" t="s">
        <v>313</v>
      </c>
      <c r="DL239" s="245" t="s">
        <v>313</v>
      </c>
      <c r="DM239" s="98" t="e">
        <f>DJ239+(DK239*48)+(DL239*48)</f>
        <v>#VALUE!</v>
      </c>
      <c r="DN239" s="19"/>
      <c r="DO239" s="20"/>
      <c r="DP239" s="20"/>
      <c r="DQ239" s="98">
        <f>DN239+(DO239*48)+(DP239*48)</f>
        <v>0</v>
      </c>
      <c r="DR239" s="242" t="s">
        <v>313</v>
      </c>
      <c r="DS239" s="42" t="s">
        <v>313</v>
      </c>
      <c r="DT239" s="42" t="s">
        <v>313</v>
      </c>
      <c r="DU239" s="98" t="e">
        <f>DR239+(DS239*48)+(DT239*48)</f>
        <v>#VALUE!</v>
      </c>
      <c r="DV239" s="241">
        <v>800</v>
      </c>
      <c r="DW239" s="14">
        <v>507.71</v>
      </c>
      <c r="DX239" s="14">
        <v>35.29</v>
      </c>
      <c r="DY239" s="98">
        <f>DV239+(DW239*48)+(DX239*48)</f>
        <v>26864</v>
      </c>
      <c r="DZ239" s="245" t="s">
        <v>313</v>
      </c>
      <c r="EA239" s="245" t="s">
        <v>313</v>
      </c>
      <c r="EB239" s="245" t="s">
        <v>313</v>
      </c>
      <c r="EC239" s="98" t="e">
        <f>DZ239+(EA239*48)+(EB239*48)</f>
        <v>#VALUE!</v>
      </c>
      <c r="ED239" s="100"/>
      <c r="EE239" s="18"/>
      <c r="EF239" s="18"/>
      <c r="EG239" s="98">
        <f>ED239+(EE239*48)+(EF239*48)</f>
        <v>0</v>
      </c>
    </row>
    <row r="240" spans="1:137" ht="14.4" thickBot="1" x14ac:dyDescent="0.35">
      <c r="A240" s="476"/>
      <c r="B240" s="432"/>
      <c r="C240" s="479"/>
      <c r="D240" s="197"/>
      <c r="E240" s="198"/>
      <c r="F240" s="277"/>
      <c r="G240" s="278"/>
      <c r="H240" s="277"/>
      <c r="I240" s="278"/>
      <c r="J240" s="277"/>
      <c r="K240" s="278"/>
      <c r="L240" s="277"/>
      <c r="M240" s="278"/>
      <c r="N240" s="277"/>
      <c r="O240" s="278"/>
      <c r="P240" s="277"/>
      <c r="Q240" s="278"/>
      <c r="R240" s="277"/>
      <c r="S240" s="278"/>
      <c r="T240" s="277"/>
      <c r="U240" s="278"/>
      <c r="V240" s="80"/>
      <c r="W240" s="79"/>
      <c r="X240" s="79"/>
      <c r="Y240" s="106"/>
      <c r="Z240" s="80"/>
      <c r="AA240" s="79"/>
      <c r="AB240" s="79"/>
      <c r="AC240" s="253" t="s">
        <v>313</v>
      </c>
      <c r="AD240" s="80"/>
      <c r="AE240" s="79"/>
      <c r="AF240" s="79"/>
      <c r="AG240" s="314">
        <f>SUM(AG235+AG236+AG237+AG238+AG239)</f>
        <v>92250.791999999987</v>
      </c>
      <c r="AH240" s="80"/>
      <c r="AI240" s="79"/>
      <c r="AJ240" s="79"/>
      <c r="AK240" s="101">
        <f>SUM(AK235+AK236+AK237+AK238+AK239)</f>
        <v>127936</v>
      </c>
      <c r="AL240" s="80"/>
      <c r="AM240" s="79"/>
      <c r="AN240" s="79"/>
      <c r="AO240" s="253" t="s">
        <v>313</v>
      </c>
      <c r="AP240" s="80"/>
      <c r="AQ240" s="79"/>
      <c r="AR240" s="79"/>
      <c r="AS240" s="101"/>
      <c r="AT240" s="80"/>
      <c r="AU240" s="79"/>
      <c r="AV240" s="79"/>
      <c r="AW240" s="253" t="s">
        <v>313</v>
      </c>
      <c r="AX240" s="80"/>
      <c r="AY240" s="79"/>
      <c r="AZ240" s="79"/>
      <c r="BA240" s="101">
        <f>SUM(BA235+BA236+BA237+BA238+BA239)</f>
        <v>127936</v>
      </c>
      <c r="BB240" s="80"/>
      <c r="BC240" s="79"/>
      <c r="BD240" s="79"/>
      <c r="BE240" s="253" t="s">
        <v>313</v>
      </c>
      <c r="BF240" s="11"/>
      <c r="BG240" s="12"/>
      <c r="BH240" s="12"/>
      <c r="BI240" s="101"/>
      <c r="BJ240" s="11"/>
      <c r="BK240" s="12"/>
      <c r="BL240" s="12"/>
      <c r="BM240" s="253" t="s">
        <v>313</v>
      </c>
      <c r="BN240" s="11"/>
      <c r="BO240" s="12"/>
      <c r="BP240" s="12"/>
      <c r="BQ240" s="101">
        <f>SUM(BQ235+BQ236+BQ237+BQ238+BQ239)</f>
        <v>127936</v>
      </c>
      <c r="BR240" s="11"/>
      <c r="BS240" s="12"/>
      <c r="BT240" s="12"/>
      <c r="BU240" s="253" t="s">
        <v>313</v>
      </c>
      <c r="BV240" s="11"/>
      <c r="BW240" s="12"/>
      <c r="BX240" s="12"/>
      <c r="BY240" s="101"/>
      <c r="BZ240" s="11"/>
      <c r="CA240" s="12"/>
      <c r="CB240" s="12"/>
      <c r="CC240" s="253" t="s">
        <v>313</v>
      </c>
      <c r="CD240" s="11"/>
      <c r="CE240" s="12"/>
      <c r="CF240" s="12"/>
      <c r="CG240" s="101">
        <f>SUM(CG235+CG236+CG237+CG238+CG239)</f>
        <v>127936</v>
      </c>
      <c r="CH240" s="11"/>
      <c r="CI240" s="12"/>
      <c r="CJ240" s="12"/>
      <c r="CK240" s="253" t="s">
        <v>313</v>
      </c>
      <c r="CL240" s="11"/>
      <c r="CM240" s="12"/>
      <c r="CN240" s="12"/>
      <c r="CO240" s="101"/>
      <c r="CP240" s="11"/>
      <c r="CQ240" s="12"/>
      <c r="CR240" s="12"/>
      <c r="CS240" s="101"/>
      <c r="CT240" s="11"/>
      <c r="CU240" s="12"/>
      <c r="CV240" s="12"/>
      <c r="CW240" s="210"/>
      <c r="CX240" s="423"/>
      <c r="CY240" s="424"/>
      <c r="CZ240" s="424"/>
      <c r="DA240" s="253" t="s">
        <v>313</v>
      </c>
      <c r="DB240" s="11"/>
      <c r="DC240" s="12"/>
      <c r="DD240" s="12"/>
      <c r="DE240" s="101">
        <f>SUM(DE235+DE236+DE237+DE238+DE239)</f>
        <v>461040</v>
      </c>
      <c r="DF240" s="11"/>
      <c r="DG240" s="12"/>
      <c r="DH240" s="12"/>
      <c r="DI240" s="101">
        <f>SUM(DI235+DI236+DI237+DI238+DI239)</f>
        <v>127936</v>
      </c>
      <c r="DJ240" s="11"/>
      <c r="DK240" s="12"/>
      <c r="DL240" s="12"/>
      <c r="DM240" s="253" t="s">
        <v>313</v>
      </c>
      <c r="DN240" s="109"/>
      <c r="DO240" s="110"/>
      <c r="DP240" s="110"/>
      <c r="DQ240" s="101"/>
      <c r="DR240" s="109"/>
      <c r="DS240" s="110"/>
      <c r="DT240" s="110"/>
      <c r="DU240" s="253" t="s">
        <v>313</v>
      </c>
      <c r="DV240" s="109"/>
      <c r="DW240" s="110"/>
      <c r="DX240" s="110"/>
      <c r="DY240" s="101">
        <f>SUM(DY235+DY236+DY237+DY238+DY239)</f>
        <v>127936</v>
      </c>
      <c r="DZ240" s="109"/>
      <c r="EA240" s="110"/>
      <c r="EB240" s="110"/>
      <c r="EC240" s="253" t="s">
        <v>313</v>
      </c>
      <c r="ED240" s="11"/>
      <c r="EE240" s="12"/>
      <c r="EF240" s="12"/>
      <c r="EG240" s="101"/>
    </row>
    <row r="241" spans="1:137" x14ac:dyDescent="0.3">
      <c r="A241" s="483">
        <f t="shared" ref="A241" si="159">A234+1</f>
        <v>33</v>
      </c>
      <c r="B241" s="433">
        <v>17018483</v>
      </c>
      <c r="C241" s="477">
        <v>13</v>
      </c>
      <c r="D241" s="117" t="s">
        <v>229</v>
      </c>
      <c r="E241" s="24"/>
      <c r="F241" s="276"/>
      <c r="G241" s="116"/>
      <c r="H241" s="276"/>
      <c r="I241" s="116"/>
      <c r="J241" s="276"/>
      <c r="K241" s="116"/>
      <c r="L241" s="276"/>
      <c r="M241" s="116"/>
      <c r="N241" s="276"/>
      <c r="O241" s="116"/>
      <c r="P241" s="276"/>
      <c r="Q241" s="116"/>
      <c r="R241" s="276"/>
      <c r="S241" s="116"/>
      <c r="T241" s="276"/>
      <c r="U241" s="116"/>
      <c r="V241" s="8"/>
      <c r="W241" s="9"/>
      <c r="X241" s="9"/>
      <c r="Y241" s="10"/>
      <c r="Z241" s="8"/>
      <c r="AA241" s="9"/>
      <c r="AB241" s="9"/>
      <c r="AC241" s="10"/>
      <c r="AD241" s="8"/>
      <c r="AE241" s="9"/>
      <c r="AF241" s="9"/>
      <c r="AG241" s="10"/>
      <c r="AH241" s="8"/>
      <c r="AI241" s="9"/>
      <c r="AJ241" s="9"/>
      <c r="AK241" s="10"/>
      <c r="AL241" s="8"/>
      <c r="AM241" s="9"/>
      <c r="AN241" s="9"/>
      <c r="AO241" s="10"/>
      <c r="AP241" s="8"/>
      <c r="AQ241" s="9"/>
      <c r="AR241" s="9"/>
      <c r="AS241" s="10"/>
      <c r="AT241" s="8"/>
      <c r="AU241" s="9"/>
      <c r="AV241" s="9"/>
      <c r="AW241" s="10"/>
      <c r="AX241" s="8"/>
      <c r="AY241" s="9"/>
      <c r="AZ241" s="9"/>
      <c r="BA241" s="10"/>
      <c r="BB241" s="8"/>
      <c r="BC241" s="9"/>
      <c r="BD241" s="9"/>
      <c r="BE241" s="10"/>
      <c r="BF241" s="8"/>
      <c r="BG241" s="9"/>
      <c r="BH241" s="9"/>
      <c r="BI241" s="10"/>
      <c r="BJ241" s="8"/>
      <c r="BK241" s="9"/>
      <c r="BL241" s="9"/>
      <c r="BM241" s="10"/>
      <c r="BN241" s="8"/>
      <c r="BO241" s="9"/>
      <c r="BP241" s="9"/>
      <c r="BQ241" s="10"/>
      <c r="BR241" s="8"/>
      <c r="BS241" s="9"/>
      <c r="BT241" s="9"/>
      <c r="BU241" s="10"/>
      <c r="BV241" s="8"/>
      <c r="BW241" s="9"/>
      <c r="BX241" s="9"/>
      <c r="BY241" s="10"/>
      <c r="BZ241" s="8"/>
      <c r="CA241" s="9"/>
      <c r="CB241" s="9"/>
      <c r="CC241" s="10"/>
      <c r="CD241" s="8"/>
      <c r="CE241" s="9"/>
      <c r="CF241" s="9"/>
      <c r="CG241" s="10"/>
      <c r="CH241" s="8"/>
      <c r="CI241" s="9"/>
      <c r="CJ241" s="9"/>
      <c r="CK241" s="10"/>
      <c r="CL241" s="8"/>
      <c r="CM241" s="9"/>
      <c r="CN241" s="9"/>
      <c r="CO241" s="10"/>
      <c r="CP241" s="8"/>
      <c r="CQ241" s="9"/>
      <c r="CR241" s="9"/>
      <c r="CS241" s="10"/>
      <c r="CT241" s="8"/>
      <c r="CU241" s="9"/>
      <c r="CV241" s="9"/>
      <c r="CW241" s="9"/>
      <c r="CX241" s="386"/>
      <c r="CY241" s="387"/>
      <c r="CZ241" s="387"/>
      <c r="DA241" s="388"/>
      <c r="DB241" s="8"/>
      <c r="DC241" s="9"/>
      <c r="DD241" s="9"/>
      <c r="DE241" s="10"/>
      <c r="DF241" s="8"/>
      <c r="DG241" s="9"/>
      <c r="DH241" s="9"/>
      <c r="DI241" s="10"/>
      <c r="DJ241" s="8"/>
      <c r="DK241" s="9"/>
      <c r="DL241" s="9"/>
      <c r="DM241" s="10"/>
      <c r="DN241" s="8"/>
      <c r="DO241" s="9"/>
      <c r="DP241" s="9"/>
      <c r="DQ241" s="10"/>
      <c r="DR241" s="8"/>
      <c r="DS241" s="9"/>
      <c r="DT241" s="9"/>
      <c r="DU241" s="10"/>
      <c r="DV241" s="8"/>
      <c r="DW241" s="9"/>
      <c r="DX241" s="9"/>
      <c r="DY241" s="10"/>
      <c r="DZ241" s="8"/>
      <c r="EA241" s="9"/>
      <c r="EB241" s="9"/>
      <c r="EC241" s="10"/>
      <c r="ED241" s="8"/>
      <c r="EE241" s="9"/>
      <c r="EF241" s="9"/>
      <c r="EG241" s="10"/>
    </row>
    <row r="242" spans="1:137" ht="14.4" customHeight="1" x14ac:dyDescent="0.3">
      <c r="A242" s="484"/>
      <c r="B242" s="434"/>
      <c r="C242" s="478"/>
      <c r="D242" s="108" t="s">
        <v>230</v>
      </c>
      <c r="E242" s="30" t="s">
        <v>78</v>
      </c>
      <c r="F242" s="438" t="s">
        <v>38</v>
      </c>
      <c r="G242" s="440" t="s">
        <v>101</v>
      </c>
      <c r="H242" s="438" t="s">
        <v>38</v>
      </c>
      <c r="I242" s="440" t="s">
        <v>101</v>
      </c>
      <c r="J242" s="438" t="s">
        <v>38</v>
      </c>
      <c r="K242" s="440" t="s">
        <v>101</v>
      </c>
      <c r="L242" s="438" t="s">
        <v>38</v>
      </c>
      <c r="M242" s="440" t="s">
        <v>101</v>
      </c>
      <c r="N242" s="438" t="s">
        <v>38</v>
      </c>
      <c r="O242" s="440" t="s">
        <v>101</v>
      </c>
      <c r="P242" s="438" t="s">
        <v>38</v>
      </c>
      <c r="Q242" s="440" t="s">
        <v>101</v>
      </c>
      <c r="R242" s="438" t="s">
        <v>38</v>
      </c>
      <c r="S242" s="440" t="s">
        <v>101</v>
      </c>
      <c r="T242" s="438" t="s">
        <v>38</v>
      </c>
      <c r="U242" s="440" t="s">
        <v>101</v>
      </c>
      <c r="V242" s="102"/>
      <c r="W242" s="14"/>
      <c r="X242" s="14"/>
      <c r="Y242" s="15">
        <f>V242+(W242*48)+(X242*48)</f>
        <v>0</v>
      </c>
      <c r="Z242" s="103" t="s">
        <v>313</v>
      </c>
      <c r="AA242" s="14" t="s">
        <v>313</v>
      </c>
      <c r="AB242" s="14" t="s">
        <v>313</v>
      </c>
      <c r="AC242" s="15" t="e">
        <f>Z242+(AA242*48)+(AB242*48)</f>
        <v>#VALUE!</v>
      </c>
      <c r="AD242" s="102"/>
      <c r="AE242" s="14"/>
      <c r="AF242" s="14"/>
      <c r="AG242" s="15">
        <f>AD242+(AE242*48)+(AF242*48)</f>
        <v>0</v>
      </c>
      <c r="AH242" s="102"/>
      <c r="AI242" s="14"/>
      <c r="AJ242" s="14"/>
      <c r="AK242" s="15">
        <f>AH242+(AI242*48)+(AJ242*48)</f>
        <v>0</v>
      </c>
      <c r="AL242" s="245" t="s">
        <v>313</v>
      </c>
      <c r="AM242" s="245" t="s">
        <v>313</v>
      </c>
      <c r="AN242" s="245" t="s">
        <v>313</v>
      </c>
      <c r="AO242" s="15" t="e">
        <f>AL242+(AM242*48)+(AN242*48)</f>
        <v>#VALUE!</v>
      </c>
      <c r="AP242" s="227"/>
      <c r="AQ242" s="25"/>
      <c r="AR242" s="22"/>
      <c r="AS242" s="15">
        <f>AP242+(AQ242*48)+(AR242*48)</f>
        <v>0</v>
      </c>
      <c r="AT242" s="25" t="s">
        <v>313</v>
      </c>
      <c r="AU242" s="14" t="s">
        <v>313</v>
      </c>
      <c r="AV242" s="14" t="s">
        <v>313</v>
      </c>
      <c r="AW242" s="15" t="e">
        <f>AT242+(AU242*48)+(AV242*48)</f>
        <v>#VALUE!</v>
      </c>
      <c r="AX242" s="227"/>
      <c r="AY242" s="25"/>
      <c r="AZ242" s="22"/>
      <c r="BA242" s="15">
        <f>AX242+(AY242*48)+(AZ242*48)</f>
        <v>0</v>
      </c>
      <c r="BB242" s="245" t="s">
        <v>313</v>
      </c>
      <c r="BC242" s="245" t="s">
        <v>313</v>
      </c>
      <c r="BD242" s="245" t="s">
        <v>313</v>
      </c>
      <c r="BE242" s="15" t="e">
        <f>BB242+(BC242*48)+(BD242*48)</f>
        <v>#VALUE!</v>
      </c>
      <c r="BF242" s="16"/>
      <c r="BG242" s="17"/>
      <c r="BH242" s="17"/>
      <c r="BI242" s="15">
        <f>BF242+(BG242*48)+(BH242*48)</f>
        <v>0</v>
      </c>
      <c r="BJ242" s="241" t="s">
        <v>313</v>
      </c>
      <c r="BK242" s="14" t="s">
        <v>313</v>
      </c>
      <c r="BL242" s="14" t="s">
        <v>313</v>
      </c>
      <c r="BM242" s="15" t="e">
        <f>BJ242+(BK242*48)+(BL242*48)</f>
        <v>#VALUE!</v>
      </c>
      <c r="BN242" s="16"/>
      <c r="BO242" s="17"/>
      <c r="BP242" s="17"/>
      <c r="BQ242" s="15">
        <f>BN242+(BO242*48)+(BP242*48)</f>
        <v>0</v>
      </c>
      <c r="BR242" s="245" t="s">
        <v>313</v>
      </c>
      <c r="BS242" s="245" t="s">
        <v>313</v>
      </c>
      <c r="BT242" s="245" t="s">
        <v>313</v>
      </c>
      <c r="BU242" s="15" t="e">
        <f>BR242+(BS242*48)+(BT242*48)</f>
        <v>#VALUE!</v>
      </c>
      <c r="BV242" s="16"/>
      <c r="BW242" s="17"/>
      <c r="BX242" s="17"/>
      <c r="BY242" s="15">
        <f>BV242+(BW242*48)+(BX242*48)</f>
        <v>0</v>
      </c>
      <c r="BZ242" s="103" t="s">
        <v>313</v>
      </c>
      <c r="CA242" s="14" t="s">
        <v>313</v>
      </c>
      <c r="CB242" s="14" t="s">
        <v>313</v>
      </c>
      <c r="CC242" s="15" t="e">
        <f>BZ242+(CA242*48)+(CB242*48)</f>
        <v>#VALUE!</v>
      </c>
      <c r="CD242" s="16"/>
      <c r="CE242" s="17"/>
      <c r="CF242" s="17"/>
      <c r="CG242" s="15">
        <f>CD242+(CE242*48)+(CF242*48)</f>
        <v>0</v>
      </c>
      <c r="CH242" s="245" t="s">
        <v>313</v>
      </c>
      <c r="CI242" s="245" t="s">
        <v>313</v>
      </c>
      <c r="CJ242" s="245" t="s">
        <v>313</v>
      </c>
      <c r="CK242" s="15" t="e">
        <f>CH242+(CI242*48)+(CJ242*48)</f>
        <v>#VALUE!</v>
      </c>
      <c r="CL242" s="16"/>
      <c r="CM242" s="17"/>
      <c r="CN242" s="17"/>
      <c r="CO242" s="15">
        <f>CL242+(CM242*48)+(CN242*48)</f>
        <v>0</v>
      </c>
      <c r="CP242" s="16"/>
      <c r="CQ242" s="17"/>
      <c r="CR242" s="18"/>
      <c r="CS242" s="15">
        <f>CP242+(CQ242*48)+(CR242*48)</f>
        <v>0</v>
      </c>
      <c r="CT242" s="16"/>
      <c r="CU242" s="17"/>
      <c r="CV242" s="18"/>
      <c r="CW242" s="21">
        <f>CT242+(CU242*48)+(CV242*48)</f>
        <v>0</v>
      </c>
      <c r="CX242" s="406" t="s">
        <v>313</v>
      </c>
      <c r="CY242" s="391" t="s">
        <v>313</v>
      </c>
      <c r="CZ242" s="391" t="s">
        <v>313</v>
      </c>
      <c r="DA242" s="392" t="e">
        <f>CX242+(CY242*48)+(CZ242*48)</f>
        <v>#VALUE!</v>
      </c>
      <c r="DB242" s="16"/>
      <c r="DC242" s="17"/>
      <c r="DD242" s="18"/>
      <c r="DE242" s="15">
        <f>DB242+(DC242*48)+(DD242*48)</f>
        <v>0</v>
      </c>
      <c r="DF242" s="16"/>
      <c r="DG242" s="17"/>
      <c r="DH242" s="18"/>
      <c r="DI242" s="15">
        <f>DF242+(DG242*48)+(DH242*48)</f>
        <v>0</v>
      </c>
      <c r="DJ242" s="245" t="s">
        <v>313</v>
      </c>
      <c r="DK242" s="245" t="s">
        <v>313</v>
      </c>
      <c r="DL242" s="245" t="s">
        <v>313</v>
      </c>
      <c r="DM242" s="15" t="e">
        <f>DJ242+(DK242*48)+(DL242*48)</f>
        <v>#VALUE!</v>
      </c>
      <c r="DN242" s="19"/>
      <c r="DO242" s="20"/>
      <c r="DP242" s="20"/>
      <c r="DQ242" s="15">
        <f>DN242+(DO242*48)+(DP242*48)</f>
        <v>0</v>
      </c>
      <c r="DR242" s="103" t="s">
        <v>313</v>
      </c>
      <c r="DS242" s="14" t="s">
        <v>313</v>
      </c>
      <c r="DT242" s="14" t="s">
        <v>313</v>
      </c>
      <c r="DU242" s="15" t="e">
        <f>DR242+(DS242*48)+(DT242*48)</f>
        <v>#VALUE!</v>
      </c>
      <c r="DV242" s="19"/>
      <c r="DW242" s="20"/>
      <c r="DX242" s="20"/>
      <c r="DY242" s="15">
        <f>DV242+(DW242*48)+(DX242*48)</f>
        <v>0</v>
      </c>
      <c r="DZ242" s="245" t="s">
        <v>313</v>
      </c>
      <c r="EA242" s="245" t="s">
        <v>313</v>
      </c>
      <c r="EB242" s="245" t="s">
        <v>313</v>
      </c>
      <c r="EC242" s="15" t="e">
        <f>DZ242+(EA242*48)+(EB242*48)</f>
        <v>#VALUE!</v>
      </c>
      <c r="ED242" s="250">
        <v>2000</v>
      </c>
      <c r="EE242" s="167">
        <v>499.95</v>
      </c>
      <c r="EF242" s="167"/>
      <c r="EG242" s="15">
        <f>ED242+(EE242*48)+(EF242*48)</f>
        <v>25997.599999999999</v>
      </c>
    </row>
    <row r="243" spans="1:137" ht="14.4" customHeight="1" x14ac:dyDescent="0.3">
      <c r="A243" s="484"/>
      <c r="B243" s="434"/>
      <c r="C243" s="478"/>
      <c r="D243" s="108" t="s">
        <v>231</v>
      </c>
      <c r="E243" s="285" t="s">
        <v>4</v>
      </c>
      <c r="F243" s="439"/>
      <c r="G243" s="441"/>
      <c r="H243" s="439"/>
      <c r="I243" s="441"/>
      <c r="J243" s="439"/>
      <c r="K243" s="441"/>
      <c r="L243" s="439"/>
      <c r="M243" s="441"/>
      <c r="N243" s="439"/>
      <c r="O243" s="441"/>
      <c r="P243" s="439"/>
      <c r="Q243" s="441"/>
      <c r="R243" s="439"/>
      <c r="S243" s="441"/>
      <c r="T243" s="439"/>
      <c r="U243" s="441"/>
      <c r="V243" s="102"/>
      <c r="W243" s="14"/>
      <c r="X243" s="14"/>
      <c r="Y243" s="15">
        <f>V243+(W243*48)+(X243*48)</f>
        <v>0</v>
      </c>
      <c r="Z243" s="102" t="s">
        <v>313</v>
      </c>
      <c r="AA243" s="14" t="s">
        <v>313</v>
      </c>
      <c r="AB243" s="14" t="s">
        <v>313</v>
      </c>
      <c r="AC243" s="15" t="e">
        <f>Z243+(AA243*48)+(AB243*48)</f>
        <v>#VALUE!</v>
      </c>
      <c r="AD243" s="102"/>
      <c r="AE243" s="14"/>
      <c r="AF243" s="14"/>
      <c r="AG243" s="15">
        <f>AD243+(AE243*48)+(AF243*48)</f>
        <v>0</v>
      </c>
      <c r="AH243" s="102"/>
      <c r="AI243" s="14"/>
      <c r="AJ243" s="14"/>
      <c r="AK243" s="15">
        <f>AH243+(AI243*48)+(AJ243*48)</f>
        <v>0</v>
      </c>
      <c r="AL243" s="245" t="s">
        <v>313</v>
      </c>
      <c r="AM243" s="245" t="s">
        <v>313</v>
      </c>
      <c r="AN243" s="245" t="s">
        <v>313</v>
      </c>
      <c r="AO243" s="15" t="e">
        <f>AL243+(AM243*48)+(AN243*48)</f>
        <v>#VALUE!</v>
      </c>
      <c r="AP243" s="227"/>
      <c r="AQ243" s="14"/>
      <c r="AR243" s="22"/>
      <c r="AS243" s="15">
        <f>AP243+(AQ243*48)+(AR243*48)</f>
        <v>0</v>
      </c>
      <c r="AT243" s="14" t="s">
        <v>313</v>
      </c>
      <c r="AU243" s="14" t="s">
        <v>313</v>
      </c>
      <c r="AV243" s="14" t="s">
        <v>313</v>
      </c>
      <c r="AW243" s="15" t="e">
        <f>AT243+(AU243*48)+(AV243*48)</f>
        <v>#VALUE!</v>
      </c>
      <c r="AX243" s="227"/>
      <c r="AY243" s="14"/>
      <c r="AZ243" s="22"/>
      <c r="BA243" s="15">
        <f>AX243+(AY243*48)+(AZ243*48)</f>
        <v>0</v>
      </c>
      <c r="BB243" s="245" t="s">
        <v>313</v>
      </c>
      <c r="BC243" s="245" t="s">
        <v>313</v>
      </c>
      <c r="BD243" s="245" t="s">
        <v>313</v>
      </c>
      <c r="BE243" s="15" t="e">
        <f>BB243+(BC243*48)+(BD243*48)</f>
        <v>#VALUE!</v>
      </c>
      <c r="BF243" s="16"/>
      <c r="BG243" s="17"/>
      <c r="BH243" s="17"/>
      <c r="BI243" s="15">
        <f>BF243+(BG243*48)+(BH243*48)</f>
        <v>0</v>
      </c>
      <c r="BJ243" s="241" t="s">
        <v>313</v>
      </c>
      <c r="BK243" s="14" t="s">
        <v>313</v>
      </c>
      <c r="BL243" s="14" t="s">
        <v>313</v>
      </c>
      <c r="BM243" s="15" t="e">
        <f>BJ243+(BK243*48)+(BL243*48)</f>
        <v>#VALUE!</v>
      </c>
      <c r="BN243" s="16"/>
      <c r="BO243" s="17"/>
      <c r="BP243" s="17"/>
      <c r="BQ243" s="15">
        <f>BN243+(BO243*48)+(BP243*48)</f>
        <v>0</v>
      </c>
      <c r="BR243" s="245" t="s">
        <v>313</v>
      </c>
      <c r="BS243" s="245" t="s">
        <v>313</v>
      </c>
      <c r="BT243" s="245" t="s">
        <v>313</v>
      </c>
      <c r="BU243" s="15" t="e">
        <f>BR243+(BS243*48)+(BT243*48)</f>
        <v>#VALUE!</v>
      </c>
      <c r="BV243" s="16"/>
      <c r="BW243" s="17"/>
      <c r="BX243" s="17"/>
      <c r="BY243" s="15">
        <f>BV243+(BW243*48)+(BX243*48)</f>
        <v>0</v>
      </c>
      <c r="BZ243" s="102" t="s">
        <v>313</v>
      </c>
      <c r="CA243" s="14" t="s">
        <v>313</v>
      </c>
      <c r="CB243" s="14" t="s">
        <v>313</v>
      </c>
      <c r="CC243" s="15" t="e">
        <f>BZ243+(CA243*48)+(CB243*48)</f>
        <v>#VALUE!</v>
      </c>
      <c r="CD243" s="16"/>
      <c r="CE243" s="17"/>
      <c r="CF243" s="17"/>
      <c r="CG243" s="15">
        <f>CD243+(CE243*48)+(CF243*48)</f>
        <v>0</v>
      </c>
      <c r="CH243" s="245" t="s">
        <v>313</v>
      </c>
      <c r="CI243" s="245" t="s">
        <v>313</v>
      </c>
      <c r="CJ243" s="245" t="s">
        <v>313</v>
      </c>
      <c r="CK243" s="15" t="e">
        <f>CH243+(CI243*48)+(CJ243*48)</f>
        <v>#VALUE!</v>
      </c>
      <c r="CL243" s="16"/>
      <c r="CM243" s="17"/>
      <c r="CN243" s="17"/>
      <c r="CO243" s="15">
        <f>CL243+(CM243*48)+(CN243*48)</f>
        <v>0</v>
      </c>
      <c r="CP243" s="16"/>
      <c r="CQ243" s="17"/>
      <c r="CR243" s="18"/>
      <c r="CS243" s="15">
        <f>CP243+(CQ243*48)+(CR243*48)</f>
        <v>0</v>
      </c>
      <c r="CT243" s="16"/>
      <c r="CU243" s="17"/>
      <c r="CV243" s="18"/>
      <c r="CW243" s="21">
        <f>CT243+(CU243*48)+(CV243*48)</f>
        <v>0</v>
      </c>
      <c r="CX243" s="405" t="s">
        <v>313</v>
      </c>
      <c r="CY243" s="391" t="s">
        <v>313</v>
      </c>
      <c r="CZ243" s="391" t="s">
        <v>313</v>
      </c>
      <c r="DA243" s="392" t="e">
        <f>CX243+(CY243*48)+(CZ243*48)</f>
        <v>#VALUE!</v>
      </c>
      <c r="DB243" s="16"/>
      <c r="DC243" s="17"/>
      <c r="DD243" s="18"/>
      <c r="DE243" s="15">
        <f>DB243+(DC243*48)+(DD243*48)</f>
        <v>0</v>
      </c>
      <c r="DF243" s="16"/>
      <c r="DG243" s="17"/>
      <c r="DH243" s="18"/>
      <c r="DI243" s="15">
        <f>DF243+(DG243*48)+(DH243*48)</f>
        <v>0</v>
      </c>
      <c r="DJ243" s="245" t="s">
        <v>313</v>
      </c>
      <c r="DK243" s="245" t="s">
        <v>313</v>
      </c>
      <c r="DL243" s="245" t="s">
        <v>313</v>
      </c>
      <c r="DM243" s="15" t="e">
        <f>DJ243+(DK243*48)+(DL243*48)</f>
        <v>#VALUE!</v>
      </c>
      <c r="DN243" s="19"/>
      <c r="DO243" s="20"/>
      <c r="DP243" s="20"/>
      <c r="DQ243" s="15">
        <f>DN243+(DO243*48)+(DP243*48)</f>
        <v>0</v>
      </c>
      <c r="DR243" s="102" t="s">
        <v>313</v>
      </c>
      <c r="DS243" s="14" t="s">
        <v>313</v>
      </c>
      <c r="DT243" s="14" t="s">
        <v>313</v>
      </c>
      <c r="DU243" s="15" t="e">
        <f>DR243+(DS243*48)+(DT243*48)</f>
        <v>#VALUE!</v>
      </c>
      <c r="DV243" s="19"/>
      <c r="DW243" s="20"/>
      <c r="DX243" s="20"/>
      <c r="DY243" s="15">
        <f>DV243+(DW243*48)+(DX243*48)</f>
        <v>0</v>
      </c>
      <c r="DZ243" s="245" t="s">
        <v>313</v>
      </c>
      <c r="EA243" s="245" t="s">
        <v>313</v>
      </c>
      <c r="EB243" s="245" t="s">
        <v>313</v>
      </c>
      <c r="EC243" s="15" t="e">
        <f>DZ243+(EA243*48)+(EB243*48)</f>
        <v>#VALUE!</v>
      </c>
      <c r="ED243" s="250">
        <v>2000</v>
      </c>
      <c r="EE243" s="167">
        <v>649.95000000000005</v>
      </c>
      <c r="EF243" s="167"/>
      <c r="EG243" s="15">
        <f>ED243+(EE243*48)+(EF243*48)</f>
        <v>33197.600000000006</v>
      </c>
    </row>
    <row r="244" spans="1:137" ht="14.4" customHeight="1" x14ac:dyDescent="0.3">
      <c r="A244" s="484"/>
      <c r="B244" s="434"/>
      <c r="C244" s="478"/>
      <c r="D244" s="108" t="s">
        <v>232</v>
      </c>
      <c r="E244" s="285" t="s">
        <v>5</v>
      </c>
      <c r="F244" s="439"/>
      <c r="G244" s="441"/>
      <c r="H244" s="439"/>
      <c r="I244" s="441"/>
      <c r="J244" s="439"/>
      <c r="K244" s="441"/>
      <c r="L244" s="439"/>
      <c r="M244" s="441"/>
      <c r="N244" s="439"/>
      <c r="O244" s="441"/>
      <c r="P244" s="439"/>
      <c r="Q244" s="441"/>
      <c r="R244" s="439"/>
      <c r="S244" s="441"/>
      <c r="T244" s="439"/>
      <c r="U244" s="441"/>
      <c r="V244" s="102"/>
      <c r="W244" s="14"/>
      <c r="X244" s="14"/>
      <c r="Y244" s="15">
        <f>V244+(W244*48)+(X244*48)</f>
        <v>0</v>
      </c>
      <c r="Z244" s="102" t="s">
        <v>313</v>
      </c>
      <c r="AA244" s="14" t="s">
        <v>313</v>
      </c>
      <c r="AB244" s="14" t="s">
        <v>313</v>
      </c>
      <c r="AC244" s="15" t="e">
        <f>Z244+(AA244*48)+(AB244*48)</f>
        <v>#VALUE!</v>
      </c>
      <c r="AD244" s="102"/>
      <c r="AE244" s="14"/>
      <c r="AF244" s="14"/>
      <c r="AG244" s="15">
        <f>AD244+(AE244*48)+(AF244*48)</f>
        <v>0</v>
      </c>
      <c r="AH244" s="102"/>
      <c r="AI244" s="14"/>
      <c r="AJ244" s="14"/>
      <c r="AK244" s="15">
        <f>AH244+(AI244*48)+(AJ244*48)</f>
        <v>0</v>
      </c>
      <c r="AL244" s="245" t="s">
        <v>313</v>
      </c>
      <c r="AM244" s="245" t="s">
        <v>313</v>
      </c>
      <c r="AN244" s="245" t="s">
        <v>313</v>
      </c>
      <c r="AO244" s="15" t="e">
        <f>AL244+(AM244*48)+(AN244*48)</f>
        <v>#VALUE!</v>
      </c>
      <c r="AP244" s="227"/>
      <c r="AQ244" s="14"/>
      <c r="AR244" s="22"/>
      <c r="AS244" s="15">
        <f>AP244+(AQ244*48)+(AR244*48)</f>
        <v>0</v>
      </c>
      <c r="AT244" s="14" t="s">
        <v>313</v>
      </c>
      <c r="AU244" s="14" t="s">
        <v>313</v>
      </c>
      <c r="AV244" s="14" t="s">
        <v>313</v>
      </c>
      <c r="AW244" s="15" t="e">
        <f>AT244+(AU244*48)+(AV244*48)</f>
        <v>#VALUE!</v>
      </c>
      <c r="AX244" s="227"/>
      <c r="AY244" s="14"/>
      <c r="AZ244" s="22"/>
      <c r="BA244" s="15">
        <f>AX244+(AY244*48)+(AZ244*48)</f>
        <v>0</v>
      </c>
      <c r="BB244" s="245" t="s">
        <v>313</v>
      </c>
      <c r="BC244" s="245" t="s">
        <v>313</v>
      </c>
      <c r="BD244" s="245" t="s">
        <v>313</v>
      </c>
      <c r="BE244" s="15" t="e">
        <f>BB244+(BC244*48)+(BD244*48)</f>
        <v>#VALUE!</v>
      </c>
      <c r="BF244" s="16"/>
      <c r="BG244" s="17"/>
      <c r="BH244" s="17"/>
      <c r="BI244" s="15">
        <f>BF244+(BG244*48)+(BH244*48)</f>
        <v>0</v>
      </c>
      <c r="BJ244" s="241" t="s">
        <v>313</v>
      </c>
      <c r="BK244" s="14" t="s">
        <v>313</v>
      </c>
      <c r="BL244" s="14" t="s">
        <v>313</v>
      </c>
      <c r="BM244" s="15" t="e">
        <f>BJ244+(BK244*48)+(BL244*48)</f>
        <v>#VALUE!</v>
      </c>
      <c r="BN244" s="16"/>
      <c r="BO244" s="17"/>
      <c r="BP244" s="17"/>
      <c r="BQ244" s="15">
        <f>BN244+(BO244*48)+(BP244*48)</f>
        <v>0</v>
      </c>
      <c r="BR244" s="245" t="s">
        <v>313</v>
      </c>
      <c r="BS244" s="245" t="s">
        <v>313</v>
      </c>
      <c r="BT244" s="245" t="s">
        <v>313</v>
      </c>
      <c r="BU244" s="15" t="e">
        <f>BR244+(BS244*48)+(BT244*48)</f>
        <v>#VALUE!</v>
      </c>
      <c r="BV244" s="16"/>
      <c r="BW244" s="17"/>
      <c r="BX244" s="17"/>
      <c r="BY244" s="15">
        <f>BV244+(BW244*48)+(BX244*48)</f>
        <v>0</v>
      </c>
      <c r="BZ244" s="102" t="s">
        <v>313</v>
      </c>
      <c r="CA244" s="14" t="s">
        <v>313</v>
      </c>
      <c r="CB244" s="14" t="s">
        <v>313</v>
      </c>
      <c r="CC244" s="15" t="e">
        <f>BZ244+(CA244*48)+(CB244*48)</f>
        <v>#VALUE!</v>
      </c>
      <c r="CD244" s="16"/>
      <c r="CE244" s="17"/>
      <c r="CF244" s="17"/>
      <c r="CG244" s="15">
        <f>CD244+(CE244*48)+(CF244*48)</f>
        <v>0</v>
      </c>
      <c r="CH244" s="245" t="s">
        <v>313</v>
      </c>
      <c r="CI244" s="245" t="s">
        <v>313</v>
      </c>
      <c r="CJ244" s="245" t="s">
        <v>313</v>
      </c>
      <c r="CK244" s="15" t="e">
        <f>CH244+(CI244*48)+(CJ244*48)</f>
        <v>#VALUE!</v>
      </c>
      <c r="CL244" s="16"/>
      <c r="CM244" s="17"/>
      <c r="CN244" s="17"/>
      <c r="CO244" s="15">
        <f>CL244+(CM244*48)+(CN244*48)</f>
        <v>0</v>
      </c>
      <c r="CP244" s="16"/>
      <c r="CQ244" s="17"/>
      <c r="CR244" s="18"/>
      <c r="CS244" s="15">
        <f>CP244+(CQ244*48)+(CR244*48)</f>
        <v>0</v>
      </c>
      <c r="CT244" s="16"/>
      <c r="CU244" s="17"/>
      <c r="CV244" s="18"/>
      <c r="CW244" s="21">
        <f>CT244+(CU244*48)+(CV244*48)</f>
        <v>0</v>
      </c>
      <c r="CX244" s="405" t="s">
        <v>313</v>
      </c>
      <c r="CY244" s="391" t="s">
        <v>313</v>
      </c>
      <c r="CZ244" s="391" t="s">
        <v>313</v>
      </c>
      <c r="DA244" s="392" t="e">
        <f>CX244+(CY244*48)+(CZ244*48)</f>
        <v>#VALUE!</v>
      </c>
      <c r="DB244" s="16"/>
      <c r="DC244" s="17"/>
      <c r="DD244" s="18"/>
      <c r="DE244" s="15">
        <f>DB244+(DC244*48)+(DD244*48)</f>
        <v>0</v>
      </c>
      <c r="DF244" s="16"/>
      <c r="DG244" s="17"/>
      <c r="DH244" s="18"/>
      <c r="DI244" s="15">
        <f>DF244+(DG244*48)+(DH244*48)</f>
        <v>0</v>
      </c>
      <c r="DJ244" s="245" t="s">
        <v>313</v>
      </c>
      <c r="DK244" s="245" t="s">
        <v>313</v>
      </c>
      <c r="DL244" s="245" t="s">
        <v>313</v>
      </c>
      <c r="DM244" s="15" t="e">
        <f>DJ244+(DK244*48)+(DL244*48)</f>
        <v>#VALUE!</v>
      </c>
      <c r="DN244" s="19"/>
      <c r="DO244" s="20"/>
      <c r="DP244" s="20"/>
      <c r="DQ244" s="15">
        <f>DN244+(DO244*48)+(DP244*48)</f>
        <v>0</v>
      </c>
      <c r="DR244" s="102" t="s">
        <v>313</v>
      </c>
      <c r="DS244" s="14" t="s">
        <v>313</v>
      </c>
      <c r="DT244" s="14" t="s">
        <v>313</v>
      </c>
      <c r="DU244" s="15" t="e">
        <f>DR244+(DS244*48)+(DT244*48)</f>
        <v>#VALUE!</v>
      </c>
      <c r="DV244" s="19"/>
      <c r="DW244" s="20"/>
      <c r="DX244" s="20"/>
      <c r="DY244" s="15">
        <f>DV244+(DW244*48)+(DX244*48)</f>
        <v>0</v>
      </c>
      <c r="DZ244" s="245" t="s">
        <v>313</v>
      </c>
      <c r="EA244" s="245" t="s">
        <v>313</v>
      </c>
      <c r="EB244" s="245" t="s">
        <v>313</v>
      </c>
      <c r="EC244" s="15" t="e">
        <f>DZ244+(EA244*48)+(EB244*48)</f>
        <v>#VALUE!</v>
      </c>
      <c r="ED244" s="378"/>
      <c r="EE244" s="379"/>
      <c r="EF244" s="379"/>
      <c r="EG244" s="383">
        <f>ED244+(EE244*48)+(EF244*48)</f>
        <v>0</v>
      </c>
    </row>
    <row r="245" spans="1:137" ht="14.4" customHeight="1" x14ac:dyDescent="0.3">
      <c r="A245" s="484"/>
      <c r="B245" s="434"/>
      <c r="C245" s="478"/>
      <c r="D245" s="108" t="s">
        <v>233</v>
      </c>
      <c r="E245" s="285" t="s">
        <v>6</v>
      </c>
      <c r="F245" s="439"/>
      <c r="G245" s="441"/>
      <c r="H245" s="439"/>
      <c r="I245" s="441"/>
      <c r="J245" s="439"/>
      <c r="K245" s="441"/>
      <c r="L245" s="439"/>
      <c r="M245" s="441"/>
      <c r="N245" s="439"/>
      <c r="O245" s="441"/>
      <c r="P245" s="439"/>
      <c r="Q245" s="441"/>
      <c r="R245" s="439"/>
      <c r="S245" s="441"/>
      <c r="T245" s="439"/>
      <c r="U245" s="441"/>
      <c r="V245" s="102"/>
      <c r="W245" s="14"/>
      <c r="X245" s="14"/>
      <c r="Y245" s="15">
        <f>V245+(W245*48)+(X245*48)</f>
        <v>0</v>
      </c>
      <c r="Z245" s="102" t="s">
        <v>313</v>
      </c>
      <c r="AA245" s="14" t="s">
        <v>313</v>
      </c>
      <c r="AB245" s="14" t="s">
        <v>313</v>
      </c>
      <c r="AC245" s="15" t="e">
        <f>Z245+(AA245*48)+(AB245*48)</f>
        <v>#VALUE!</v>
      </c>
      <c r="AD245" s="102"/>
      <c r="AE245" s="14"/>
      <c r="AF245" s="14"/>
      <c r="AG245" s="15">
        <f>AD245+(AE245*48)+(AF245*48)</f>
        <v>0</v>
      </c>
      <c r="AH245" s="102"/>
      <c r="AI245" s="14"/>
      <c r="AJ245" s="14"/>
      <c r="AK245" s="15">
        <f>AH245+(AI245*48)+(AJ245*48)</f>
        <v>0</v>
      </c>
      <c r="AL245" s="245" t="s">
        <v>313</v>
      </c>
      <c r="AM245" s="245" t="s">
        <v>313</v>
      </c>
      <c r="AN245" s="245" t="s">
        <v>313</v>
      </c>
      <c r="AO245" s="15" t="e">
        <f>AL245+(AM245*48)+(AN245*48)</f>
        <v>#VALUE!</v>
      </c>
      <c r="AP245" s="227"/>
      <c r="AQ245" s="14"/>
      <c r="AR245" s="22"/>
      <c r="AS245" s="15">
        <f>AP245+(AQ245*48)+(AR245*48)</f>
        <v>0</v>
      </c>
      <c r="AT245" s="14" t="s">
        <v>313</v>
      </c>
      <c r="AU245" s="14" t="s">
        <v>313</v>
      </c>
      <c r="AV245" s="14" t="s">
        <v>313</v>
      </c>
      <c r="AW245" s="15" t="e">
        <f>AT245+(AU245*48)+(AV245*48)</f>
        <v>#VALUE!</v>
      </c>
      <c r="AX245" s="227"/>
      <c r="AY245" s="14"/>
      <c r="AZ245" s="22"/>
      <c r="BA245" s="15">
        <f>AX245+(AY245*48)+(AZ245*48)</f>
        <v>0</v>
      </c>
      <c r="BB245" s="245" t="s">
        <v>313</v>
      </c>
      <c r="BC245" s="245" t="s">
        <v>313</v>
      </c>
      <c r="BD245" s="245" t="s">
        <v>313</v>
      </c>
      <c r="BE245" s="15" t="e">
        <f>BB245+(BC245*48)+(BD245*48)</f>
        <v>#VALUE!</v>
      </c>
      <c r="BF245" s="16"/>
      <c r="BG245" s="17"/>
      <c r="BH245" s="17"/>
      <c r="BI245" s="15">
        <f>BF245+(BG245*48)+(BH245*48)</f>
        <v>0</v>
      </c>
      <c r="BJ245" s="241" t="s">
        <v>313</v>
      </c>
      <c r="BK245" s="14" t="s">
        <v>313</v>
      </c>
      <c r="BL245" s="14" t="s">
        <v>313</v>
      </c>
      <c r="BM245" s="15" t="e">
        <f>BJ245+(BK245*48)+(BL245*48)</f>
        <v>#VALUE!</v>
      </c>
      <c r="BN245" s="16"/>
      <c r="BO245" s="17"/>
      <c r="BP245" s="17"/>
      <c r="BQ245" s="15">
        <f>BN245+(BO245*48)+(BP245*48)</f>
        <v>0</v>
      </c>
      <c r="BR245" s="245" t="s">
        <v>313</v>
      </c>
      <c r="BS245" s="245" t="s">
        <v>313</v>
      </c>
      <c r="BT245" s="245" t="s">
        <v>313</v>
      </c>
      <c r="BU245" s="15" t="e">
        <f>BR245+(BS245*48)+(BT245*48)</f>
        <v>#VALUE!</v>
      </c>
      <c r="BV245" s="16"/>
      <c r="BW245" s="17"/>
      <c r="BX245" s="17"/>
      <c r="BY245" s="15">
        <f>BV245+(BW245*48)+(BX245*48)</f>
        <v>0</v>
      </c>
      <c r="BZ245" s="102" t="s">
        <v>313</v>
      </c>
      <c r="CA245" s="14" t="s">
        <v>313</v>
      </c>
      <c r="CB245" s="14" t="s">
        <v>313</v>
      </c>
      <c r="CC245" s="15" t="e">
        <f>BZ245+(CA245*48)+(CB245*48)</f>
        <v>#VALUE!</v>
      </c>
      <c r="CD245" s="16"/>
      <c r="CE245" s="17"/>
      <c r="CF245" s="17"/>
      <c r="CG245" s="15">
        <f>CD245+(CE245*48)+(CF245*48)</f>
        <v>0</v>
      </c>
      <c r="CH245" s="245" t="s">
        <v>313</v>
      </c>
      <c r="CI245" s="245" t="s">
        <v>313</v>
      </c>
      <c r="CJ245" s="245" t="s">
        <v>313</v>
      </c>
      <c r="CK245" s="15" t="e">
        <f>CH245+(CI245*48)+(CJ245*48)</f>
        <v>#VALUE!</v>
      </c>
      <c r="CL245" s="16"/>
      <c r="CM245" s="17"/>
      <c r="CN245" s="17"/>
      <c r="CO245" s="15">
        <f>CL245+(CM245*48)+(CN245*48)</f>
        <v>0</v>
      </c>
      <c r="CP245" s="16"/>
      <c r="CQ245" s="17"/>
      <c r="CR245" s="18"/>
      <c r="CS245" s="15">
        <f>CP245+(CQ245*48)+(CR245*48)</f>
        <v>0</v>
      </c>
      <c r="CT245" s="16"/>
      <c r="CU245" s="17"/>
      <c r="CV245" s="18"/>
      <c r="CW245" s="21">
        <f>CT245+(CU245*48)+(CV245*48)</f>
        <v>0</v>
      </c>
      <c r="CX245" s="405" t="s">
        <v>313</v>
      </c>
      <c r="CY245" s="391" t="s">
        <v>313</v>
      </c>
      <c r="CZ245" s="391" t="s">
        <v>313</v>
      </c>
      <c r="DA245" s="392" t="e">
        <f>CX245+(CY245*48)+(CZ245*48)</f>
        <v>#VALUE!</v>
      </c>
      <c r="DB245" s="16"/>
      <c r="DC245" s="17"/>
      <c r="DD245" s="18"/>
      <c r="DE245" s="15">
        <f>DB245+(DC245*48)+(DD245*48)</f>
        <v>0</v>
      </c>
      <c r="DF245" s="16"/>
      <c r="DG245" s="17"/>
      <c r="DH245" s="18"/>
      <c r="DI245" s="15">
        <f>DF245+(DG245*48)+(DH245*48)</f>
        <v>0</v>
      </c>
      <c r="DJ245" s="245" t="s">
        <v>313</v>
      </c>
      <c r="DK245" s="245" t="s">
        <v>313</v>
      </c>
      <c r="DL245" s="245" t="s">
        <v>313</v>
      </c>
      <c r="DM245" s="15" t="e">
        <f>DJ245+(DK245*48)+(DL245*48)</f>
        <v>#VALUE!</v>
      </c>
      <c r="DN245" s="19"/>
      <c r="DO245" s="20"/>
      <c r="DP245" s="20"/>
      <c r="DQ245" s="15">
        <f>DN245+(DO245*48)+(DP245*48)</f>
        <v>0</v>
      </c>
      <c r="DR245" s="102" t="s">
        <v>313</v>
      </c>
      <c r="DS245" s="14" t="s">
        <v>313</v>
      </c>
      <c r="DT245" s="14" t="s">
        <v>313</v>
      </c>
      <c r="DU245" s="15" t="e">
        <f>DR245+(DS245*48)+(DT245*48)</f>
        <v>#VALUE!</v>
      </c>
      <c r="DV245" s="19"/>
      <c r="DW245" s="20"/>
      <c r="DX245" s="20"/>
      <c r="DY245" s="15">
        <f>DV245+(DW245*48)+(DX245*48)</f>
        <v>0</v>
      </c>
      <c r="DZ245" s="245" t="s">
        <v>313</v>
      </c>
      <c r="EA245" s="245" t="s">
        <v>313</v>
      </c>
      <c r="EB245" s="245" t="s">
        <v>313</v>
      </c>
      <c r="EC245" s="15" t="e">
        <f>DZ245+(EA245*48)+(EB245*48)</f>
        <v>#VALUE!</v>
      </c>
      <c r="ED245" s="378"/>
      <c r="EE245" s="379"/>
      <c r="EF245" s="379"/>
      <c r="EG245" s="383">
        <f>ED245+(EE245*48)+(EF245*48)</f>
        <v>0</v>
      </c>
    </row>
    <row r="246" spans="1:137" ht="15" customHeight="1" x14ac:dyDescent="0.3">
      <c r="A246" s="484"/>
      <c r="B246" s="507" t="s">
        <v>317</v>
      </c>
      <c r="C246" s="478"/>
      <c r="D246" s="195" t="s">
        <v>234</v>
      </c>
      <c r="E246" s="285" t="s">
        <v>7</v>
      </c>
      <c r="F246" s="439"/>
      <c r="G246" s="441"/>
      <c r="H246" s="439"/>
      <c r="I246" s="441"/>
      <c r="J246" s="439"/>
      <c r="K246" s="441"/>
      <c r="L246" s="439"/>
      <c r="M246" s="441"/>
      <c r="N246" s="439"/>
      <c r="O246" s="441"/>
      <c r="P246" s="439"/>
      <c r="Q246" s="441"/>
      <c r="R246" s="439"/>
      <c r="S246" s="441"/>
      <c r="T246" s="439"/>
      <c r="U246" s="441"/>
      <c r="V246" s="103"/>
      <c r="W246" s="25"/>
      <c r="X246" s="25"/>
      <c r="Y246" s="98">
        <f>V246+(W246*48)+(X246*48)</f>
        <v>0</v>
      </c>
      <c r="Z246" s="242" t="s">
        <v>313</v>
      </c>
      <c r="AA246" s="42" t="s">
        <v>313</v>
      </c>
      <c r="AB246" s="42" t="s">
        <v>313</v>
      </c>
      <c r="AC246" s="98" t="e">
        <f>Z246+(AA246*48)+(AB246*48)</f>
        <v>#VALUE!</v>
      </c>
      <c r="AD246" s="103"/>
      <c r="AE246" s="25"/>
      <c r="AF246" s="25"/>
      <c r="AG246" s="98">
        <f>AD246+(AE246*48)+(AF246*48)</f>
        <v>0</v>
      </c>
      <c r="AH246" s="103"/>
      <c r="AI246" s="25"/>
      <c r="AJ246" s="25"/>
      <c r="AK246" s="98">
        <f>AH246+(AI246*48)+(AJ246*48)</f>
        <v>0</v>
      </c>
      <c r="AL246" s="245" t="s">
        <v>313</v>
      </c>
      <c r="AM246" s="245" t="s">
        <v>313</v>
      </c>
      <c r="AN246" s="245" t="s">
        <v>313</v>
      </c>
      <c r="AO246" s="98" t="e">
        <f>AL246+(AM246*48)+(AN246*48)</f>
        <v>#VALUE!</v>
      </c>
      <c r="AP246" s="228"/>
      <c r="AQ246" s="25"/>
      <c r="AR246" s="104"/>
      <c r="AS246" s="98">
        <f>AP246+(AQ246*48)+(AR246*48)</f>
        <v>0</v>
      </c>
      <c r="AT246" s="42" t="s">
        <v>313</v>
      </c>
      <c r="AU246" s="42" t="s">
        <v>313</v>
      </c>
      <c r="AV246" s="42" t="s">
        <v>313</v>
      </c>
      <c r="AW246" s="98" t="e">
        <f>AT246+(AU246*48)+(AV246*48)</f>
        <v>#VALUE!</v>
      </c>
      <c r="AX246" s="228"/>
      <c r="AY246" s="25"/>
      <c r="AZ246" s="104"/>
      <c r="BA246" s="98">
        <f>AX246+(AY246*48)+(AZ246*48)</f>
        <v>0</v>
      </c>
      <c r="BB246" s="245" t="s">
        <v>313</v>
      </c>
      <c r="BC246" s="245" t="s">
        <v>313</v>
      </c>
      <c r="BD246" s="245" t="s">
        <v>313</v>
      </c>
      <c r="BE246" s="98" t="e">
        <f>BB246+(BC246*48)+(BD246*48)</f>
        <v>#VALUE!</v>
      </c>
      <c r="BF246" s="100"/>
      <c r="BG246" s="18"/>
      <c r="BH246" s="18"/>
      <c r="BI246" s="98">
        <f>BF246+(BG246*48)+(BH246*48)</f>
        <v>0</v>
      </c>
      <c r="BJ246" s="241" t="s">
        <v>313</v>
      </c>
      <c r="BK246" s="14" t="s">
        <v>313</v>
      </c>
      <c r="BL246" s="14" t="s">
        <v>313</v>
      </c>
      <c r="BM246" s="98" t="e">
        <f>BJ246+(BK246*48)+(BL246*48)</f>
        <v>#VALUE!</v>
      </c>
      <c r="BN246" s="100"/>
      <c r="BO246" s="18"/>
      <c r="BP246" s="18"/>
      <c r="BQ246" s="98">
        <f>BN246+(BO246*48)+(BP246*48)</f>
        <v>0</v>
      </c>
      <c r="BR246" s="245" t="s">
        <v>313</v>
      </c>
      <c r="BS246" s="245" t="s">
        <v>313</v>
      </c>
      <c r="BT246" s="245" t="s">
        <v>313</v>
      </c>
      <c r="BU246" s="98" t="e">
        <f>BR246+(BS246*48)+(BT246*48)</f>
        <v>#VALUE!</v>
      </c>
      <c r="BV246" s="100"/>
      <c r="BW246" s="18"/>
      <c r="BX246" s="18"/>
      <c r="BY246" s="98">
        <f>BV246+(BW246*48)+(BX246*48)</f>
        <v>0</v>
      </c>
      <c r="BZ246" s="242" t="s">
        <v>313</v>
      </c>
      <c r="CA246" s="42" t="s">
        <v>313</v>
      </c>
      <c r="CB246" s="42" t="s">
        <v>313</v>
      </c>
      <c r="CC246" s="98" t="e">
        <f>BZ246+(CA246*48)+(CB246*48)</f>
        <v>#VALUE!</v>
      </c>
      <c r="CD246" s="100"/>
      <c r="CE246" s="18"/>
      <c r="CF246" s="18"/>
      <c r="CG246" s="98">
        <f>CD246+(CE246*48)+(CF246*48)</f>
        <v>0</v>
      </c>
      <c r="CH246" s="245" t="s">
        <v>313</v>
      </c>
      <c r="CI246" s="245" t="s">
        <v>313</v>
      </c>
      <c r="CJ246" s="245" t="s">
        <v>313</v>
      </c>
      <c r="CK246" s="98" t="e">
        <f>CH246+(CI246*48)+(CJ246*48)</f>
        <v>#VALUE!</v>
      </c>
      <c r="CL246" s="100"/>
      <c r="CM246" s="18"/>
      <c r="CN246" s="18"/>
      <c r="CO246" s="98">
        <f>CL246+(CM246*48)+(CN246*48)</f>
        <v>0</v>
      </c>
      <c r="CP246" s="100"/>
      <c r="CQ246" s="18"/>
      <c r="CR246" s="18"/>
      <c r="CS246" s="98">
        <f>CP246+(CQ246*48)+(CR246*48)</f>
        <v>0</v>
      </c>
      <c r="CT246" s="100"/>
      <c r="CU246" s="18"/>
      <c r="CV246" s="18"/>
      <c r="CW246" s="105">
        <f>CT246+(CU246*48)+(CV246*48)</f>
        <v>0</v>
      </c>
      <c r="CX246" s="419" t="s">
        <v>313</v>
      </c>
      <c r="CY246" s="396" t="s">
        <v>313</v>
      </c>
      <c r="CZ246" s="396" t="s">
        <v>313</v>
      </c>
      <c r="DA246" s="403" t="e">
        <f>CX246+(CY246*48)+(CZ246*48)</f>
        <v>#VALUE!</v>
      </c>
      <c r="DB246" s="100"/>
      <c r="DC246" s="18"/>
      <c r="DD246" s="18"/>
      <c r="DE246" s="98">
        <f>DB246+(DC246*48)+(DD246*48)</f>
        <v>0</v>
      </c>
      <c r="DF246" s="100"/>
      <c r="DG246" s="18"/>
      <c r="DH246" s="18"/>
      <c r="DI246" s="98">
        <f>DF246+(DG246*48)+(DH246*48)</f>
        <v>0</v>
      </c>
      <c r="DJ246" s="245" t="s">
        <v>313</v>
      </c>
      <c r="DK246" s="245" t="s">
        <v>313</v>
      </c>
      <c r="DL246" s="245" t="s">
        <v>313</v>
      </c>
      <c r="DM246" s="98" t="e">
        <f>DJ246+(DK246*48)+(DL246*48)</f>
        <v>#VALUE!</v>
      </c>
      <c r="DN246" s="19"/>
      <c r="DO246" s="20"/>
      <c r="DP246" s="20"/>
      <c r="DQ246" s="98">
        <f>DN246+(DO246*48)+(DP246*48)</f>
        <v>0</v>
      </c>
      <c r="DR246" s="242" t="s">
        <v>313</v>
      </c>
      <c r="DS246" s="42" t="s">
        <v>313</v>
      </c>
      <c r="DT246" s="42" t="s">
        <v>313</v>
      </c>
      <c r="DU246" s="98" t="e">
        <f>DR246+(DS246*48)+(DT246*48)</f>
        <v>#VALUE!</v>
      </c>
      <c r="DV246" s="19"/>
      <c r="DW246" s="20"/>
      <c r="DX246" s="20"/>
      <c r="DY246" s="98">
        <f>DV246+(DW246*48)+(DX246*48)</f>
        <v>0</v>
      </c>
      <c r="DZ246" s="245" t="s">
        <v>313</v>
      </c>
      <c r="EA246" s="245" t="s">
        <v>313</v>
      </c>
      <c r="EB246" s="245" t="s">
        <v>313</v>
      </c>
      <c r="EC246" s="98" t="e">
        <f>DZ246+(EA246*48)+(EB246*48)</f>
        <v>#VALUE!</v>
      </c>
      <c r="ED246" s="378"/>
      <c r="EE246" s="379"/>
      <c r="EF246" s="379"/>
      <c r="EG246" s="380">
        <f>ED246+(EE246*48)+(EF246*48)</f>
        <v>0</v>
      </c>
    </row>
    <row r="247" spans="1:137" ht="15" customHeight="1" thickBot="1" x14ac:dyDescent="0.35">
      <c r="A247" s="485"/>
      <c r="B247" s="508"/>
      <c r="C247" s="479"/>
      <c r="D247" s="197"/>
      <c r="E247" s="198"/>
      <c r="F247" s="277"/>
      <c r="G247" s="278"/>
      <c r="H247" s="277"/>
      <c r="I247" s="278"/>
      <c r="J247" s="277"/>
      <c r="K247" s="278"/>
      <c r="L247" s="277"/>
      <c r="M247" s="278"/>
      <c r="N247" s="277"/>
      <c r="O247" s="278"/>
      <c r="P247" s="277"/>
      <c r="Q247" s="278"/>
      <c r="R247" s="277"/>
      <c r="S247" s="278"/>
      <c r="T247" s="277"/>
      <c r="U247" s="278"/>
      <c r="V247" s="80"/>
      <c r="W247" s="79"/>
      <c r="X247" s="79"/>
      <c r="Y247" s="106"/>
      <c r="Z247" s="80"/>
      <c r="AA247" s="79"/>
      <c r="AB247" s="79"/>
      <c r="AC247" s="253" t="s">
        <v>313</v>
      </c>
      <c r="AD247" s="80"/>
      <c r="AE247" s="79"/>
      <c r="AF247" s="79"/>
      <c r="AG247" s="101"/>
      <c r="AH247" s="80"/>
      <c r="AI247" s="79"/>
      <c r="AJ247" s="79"/>
      <c r="AK247" s="101"/>
      <c r="AL247" s="80"/>
      <c r="AM247" s="79"/>
      <c r="AN247" s="79"/>
      <c r="AO247" s="253" t="s">
        <v>313</v>
      </c>
      <c r="AP247" s="80"/>
      <c r="AQ247" s="79"/>
      <c r="AR247" s="79"/>
      <c r="AS247" s="101"/>
      <c r="AT247" s="80"/>
      <c r="AU247" s="79"/>
      <c r="AV247" s="79"/>
      <c r="AW247" s="253" t="s">
        <v>313</v>
      </c>
      <c r="AX247" s="80"/>
      <c r="AY247" s="79"/>
      <c r="AZ247" s="79"/>
      <c r="BA247" s="101"/>
      <c r="BB247" s="80"/>
      <c r="BC247" s="79"/>
      <c r="BD247" s="79"/>
      <c r="BE247" s="253" t="s">
        <v>313</v>
      </c>
      <c r="BF247" s="11"/>
      <c r="BG247" s="12"/>
      <c r="BH247" s="12"/>
      <c r="BI247" s="101"/>
      <c r="BJ247" s="11"/>
      <c r="BK247" s="12"/>
      <c r="BL247" s="12"/>
      <c r="BM247" s="253" t="s">
        <v>313</v>
      </c>
      <c r="BN247" s="11"/>
      <c r="BO247" s="12"/>
      <c r="BP247" s="12"/>
      <c r="BQ247" s="101"/>
      <c r="BR247" s="11"/>
      <c r="BS247" s="12"/>
      <c r="BT247" s="12"/>
      <c r="BU247" s="253" t="s">
        <v>313</v>
      </c>
      <c r="BV247" s="11"/>
      <c r="BW247" s="12"/>
      <c r="BX247" s="12"/>
      <c r="BY247" s="101"/>
      <c r="BZ247" s="11"/>
      <c r="CA247" s="12"/>
      <c r="CB247" s="12"/>
      <c r="CC247" s="253" t="s">
        <v>313</v>
      </c>
      <c r="CD247" s="11"/>
      <c r="CE247" s="12"/>
      <c r="CF247" s="12"/>
      <c r="CG247" s="101"/>
      <c r="CH247" s="11"/>
      <c r="CI247" s="12"/>
      <c r="CJ247" s="12"/>
      <c r="CK247" s="253" t="s">
        <v>313</v>
      </c>
      <c r="CL247" s="11"/>
      <c r="CM247" s="12"/>
      <c r="CN247" s="12"/>
      <c r="CO247" s="101"/>
      <c r="CP247" s="11"/>
      <c r="CQ247" s="12"/>
      <c r="CR247" s="12"/>
      <c r="CS247" s="101"/>
      <c r="CT247" s="11"/>
      <c r="CU247" s="12"/>
      <c r="CV247" s="12"/>
      <c r="CW247" s="210"/>
      <c r="CX247" s="423"/>
      <c r="CY247" s="424"/>
      <c r="CZ247" s="424"/>
      <c r="DA247" s="253" t="s">
        <v>313</v>
      </c>
      <c r="DB247" s="11"/>
      <c r="DC247" s="12"/>
      <c r="DD247" s="12"/>
      <c r="DE247" s="101"/>
      <c r="DF247" s="11"/>
      <c r="DG247" s="12"/>
      <c r="DH247" s="12"/>
      <c r="DI247" s="101"/>
      <c r="DJ247" s="11"/>
      <c r="DK247" s="12"/>
      <c r="DL247" s="12"/>
      <c r="DM247" s="253" t="s">
        <v>313</v>
      </c>
      <c r="DN247" s="109"/>
      <c r="DO247" s="110"/>
      <c r="DP247" s="110"/>
      <c r="DQ247" s="101"/>
      <c r="DR247" s="109"/>
      <c r="DS247" s="110"/>
      <c r="DT247" s="110"/>
      <c r="DU247" s="253" t="s">
        <v>313</v>
      </c>
      <c r="DV247" s="109"/>
      <c r="DW247" s="110"/>
      <c r="DX247" s="110"/>
      <c r="DY247" s="101"/>
      <c r="DZ247" s="109"/>
      <c r="EA247" s="110"/>
      <c r="EB247" s="110"/>
      <c r="EC247" s="253" t="s">
        <v>313</v>
      </c>
      <c r="ED247" s="11"/>
      <c r="EE247" s="12"/>
      <c r="EF247" s="12"/>
      <c r="EG247" s="370" t="s">
        <v>320</v>
      </c>
    </row>
    <row r="248" spans="1:137" x14ac:dyDescent="0.3">
      <c r="A248" s="474">
        <f t="shared" ref="A248" si="160">A241+1</f>
        <v>34</v>
      </c>
      <c r="B248" s="433">
        <v>139014</v>
      </c>
      <c r="C248" s="477">
        <v>13</v>
      </c>
      <c r="D248" s="117" t="s">
        <v>235</v>
      </c>
      <c r="E248" s="24"/>
      <c r="F248" s="276"/>
      <c r="G248" s="116"/>
      <c r="H248" s="276"/>
      <c r="I248" s="116"/>
      <c r="J248" s="276"/>
      <c r="K248" s="116"/>
      <c r="L248" s="276"/>
      <c r="M248" s="116"/>
      <c r="N248" s="276"/>
      <c r="O248" s="116"/>
      <c r="P248" s="276"/>
      <c r="Q248" s="116"/>
      <c r="R248" s="276"/>
      <c r="S248" s="116"/>
      <c r="T248" s="276"/>
      <c r="U248" s="116"/>
      <c r="V248" s="8"/>
      <c r="W248" s="9"/>
      <c r="X248" s="9"/>
      <c r="Y248" s="10"/>
      <c r="Z248" s="8"/>
      <c r="AA248" s="9"/>
      <c r="AB248" s="9"/>
      <c r="AC248" s="10"/>
      <c r="AD248" s="8"/>
      <c r="AE248" s="9"/>
      <c r="AF248" s="9"/>
      <c r="AG248" s="10"/>
      <c r="AH248" s="8"/>
      <c r="AI248" s="9"/>
      <c r="AJ248" s="9"/>
      <c r="AK248" s="10"/>
      <c r="AL248" s="8"/>
      <c r="AM248" s="9"/>
      <c r="AN248" s="9"/>
      <c r="AO248" s="10"/>
      <c r="AP248" s="8"/>
      <c r="AQ248" s="9"/>
      <c r="AR248" s="9"/>
      <c r="AS248" s="10"/>
      <c r="AT248" s="8"/>
      <c r="AU248" s="9"/>
      <c r="AV248" s="9"/>
      <c r="AW248" s="10"/>
      <c r="AX248" s="8"/>
      <c r="AY248" s="9"/>
      <c r="AZ248" s="9"/>
      <c r="BA248" s="10"/>
      <c r="BB248" s="8"/>
      <c r="BC248" s="9"/>
      <c r="BD248" s="9"/>
      <c r="BE248" s="10"/>
      <c r="BF248" s="8"/>
      <c r="BG248" s="9"/>
      <c r="BH248" s="9"/>
      <c r="BI248" s="10"/>
      <c r="BJ248" s="8"/>
      <c r="BK248" s="9"/>
      <c r="BL248" s="9"/>
      <c r="BM248" s="10"/>
      <c r="BN248" s="8"/>
      <c r="BO248" s="9"/>
      <c r="BP248" s="9"/>
      <c r="BQ248" s="10"/>
      <c r="BR248" s="8"/>
      <c r="BS248" s="9"/>
      <c r="BT248" s="9"/>
      <c r="BU248" s="10"/>
      <c r="BV248" s="8"/>
      <c r="BW248" s="9"/>
      <c r="BX248" s="9"/>
      <c r="BY248" s="10"/>
      <c r="BZ248" s="8"/>
      <c r="CA248" s="9"/>
      <c r="CB248" s="9"/>
      <c r="CC248" s="10"/>
      <c r="CD248" s="8"/>
      <c r="CE248" s="9"/>
      <c r="CF248" s="9"/>
      <c r="CG248" s="10"/>
      <c r="CH248" s="8"/>
      <c r="CI248" s="9"/>
      <c r="CJ248" s="9"/>
      <c r="CK248" s="10"/>
      <c r="CL248" s="8"/>
      <c r="CM248" s="9"/>
      <c r="CN248" s="9"/>
      <c r="CO248" s="10"/>
      <c r="CP248" s="8"/>
      <c r="CQ248" s="9"/>
      <c r="CR248" s="9"/>
      <c r="CS248" s="10"/>
      <c r="CT248" s="8"/>
      <c r="CU248" s="9"/>
      <c r="CV248" s="9"/>
      <c r="CW248" s="9"/>
      <c r="CX248" s="386"/>
      <c r="CY248" s="387"/>
      <c r="CZ248" s="387"/>
      <c r="DA248" s="388"/>
      <c r="DB248" s="8"/>
      <c r="DC248" s="9"/>
      <c r="DD248" s="9"/>
      <c r="DE248" s="10"/>
      <c r="DF248" s="8"/>
      <c r="DG248" s="9"/>
      <c r="DH248" s="9"/>
      <c r="DI248" s="10"/>
      <c r="DJ248" s="8"/>
      <c r="DK248" s="9"/>
      <c r="DL248" s="9"/>
      <c r="DM248" s="10"/>
      <c r="DN248" s="8"/>
      <c r="DO248" s="9"/>
      <c r="DP248" s="9"/>
      <c r="DQ248" s="10"/>
      <c r="DR248" s="8"/>
      <c r="DS248" s="9"/>
      <c r="DT248" s="9"/>
      <c r="DU248" s="10"/>
      <c r="DV248" s="8"/>
      <c r="DW248" s="9"/>
      <c r="DX248" s="9"/>
      <c r="DY248" s="10"/>
      <c r="DZ248" s="8"/>
      <c r="EA248" s="9"/>
      <c r="EB248" s="9"/>
      <c r="EC248" s="10"/>
      <c r="ED248" s="8"/>
      <c r="EE248" s="9"/>
      <c r="EF248" s="9"/>
      <c r="EG248" s="10"/>
    </row>
    <row r="249" spans="1:137" ht="14.4" customHeight="1" x14ac:dyDescent="0.3">
      <c r="A249" s="475"/>
      <c r="B249" s="434"/>
      <c r="C249" s="478"/>
      <c r="D249" s="108" t="s">
        <v>236</v>
      </c>
      <c r="E249" s="30" t="s">
        <v>78</v>
      </c>
      <c r="F249" s="438" t="s">
        <v>38</v>
      </c>
      <c r="G249" s="440" t="s">
        <v>101</v>
      </c>
      <c r="H249" s="438" t="s">
        <v>38</v>
      </c>
      <c r="I249" s="440" t="s">
        <v>101</v>
      </c>
      <c r="J249" s="438" t="s">
        <v>38</v>
      </c>
      <c r="K249" s="440" t="s">
        <v>101</v>
      </c>
      <c r="L249" s="438" t="s">
        <v>38</v>
      </c>
      <c r="M249" s="440" t="s">
        <v>101</v>
      </c>
      <c r="N249" s="438" t="s">
        <v>324</v>
      </c>
      <c r="O249" s="440" t="s">
        <v>323</v>
      </c>
      <c r="P249" s="438" t="s">
        <v>322</v>
      </c>
      <c r="Q249" s="440" t="s">
        <v>325</v>
      </c>
      <c r="R249" s="438" t="s">
        <v>38</v>
      </c>
      <c r="S249" s="440" t="s">
        <v>101</v>
      </c>
      <c r="T249" s="438" t="s">
        <v>38</v>
      </c>
      <c r="U249" s="440" t="s">
        <v>101</v>
      </c>
      <c r="V249" s="102"/>
      <c r="W249" s="14"/>
      <c r="X249" s="14"/>
      <c r="Y249" s="15">
        <f>V249+(W249*48)+(X249*48)</f>
        <v>0</v>
      </c>
      <c r="Z249" s="103" t="s">
        <v>313</v>
      </c>
      <c r="AA249" s="14" t="s">
        <v>313</v>
      </c>
      <c r="AB249" s="14" t="s">
        <v>313</v>
      </c>
      <c r="AC249" s="15" t="e">
        <f>Z249+(AA249*48)+(AB249*48)</f>
        <v>#VALUE!</v>
      </c>
      <c r="AD249" s="102"/>
      <c r="AE249" s="14"/>
      <c r="AF249" s="14"/>
      <c r="AG249" s="15">
        <f>AD249+(AE249*48)+(AF249*48)</f>
        <v>0</v>
      </c>
      <c r="AH249" s="241">
        <v>0</v>
      </c>
      <c r="AI249" s="14">
        <v>561.01</v>
      </c>
      <c r="AJ249" s="14">
        <v>38.99</v>
      </c>
      <c r="AK249" s="15">
        <f>AH249+(AI249*48)+(AJ249*48)</f>
        <v>28800</v>
      </c>
      <c r="AL249" s="245" t="s">
        <v>313</v>
      </c>
      <c r="AM249" s="245" t="s">
        <v>313</v>
      </c>
      <c r="AN249" s="245" t="s">
        <v>313</v>
      </c>
      <c r="AO249" s="15" t="e">
        <f>AL249+(AM249*48)+(AN249*48)</f>
        <v>#VALUE!</v>
      </c>
      <c r="AP249" s="227"/>
      <c r="AQ249" s="25"/>
      <c r="AR249" s="22"/>
      <c r="AS249" s="15">
        <f>AP249+(AQ249*48)+(AR249*48)</f>
        <v>0</v>
      </c>
      <c r="AT249" s="25" t="s">
        <v>313</v>
      </c>
      <c r="AU249" s="14" t="s">
        <v>313</v>
      </c>
      <c r="AV249" s="14" t="s">
        <v>313</v>
      </c>
      <c r="AW249" s="15" t="e">
        <f>AT249+(AU249*48)+(AV249*48)</f>
        <v>#VALUE!</v>
      </c>
      <c r="AX249" s="241">
        <v>0</v>
      </c>
      <c r="AY249" s="14">
        <v>561.01</v>
      </c>
      <c r="AZ249" s="14">
        <v>38.99</v>
      </c>
      <c r="BA249" s="15">
        <f>AX249+(AY249*48)+(AZ249*48)</f>
        <v>28800</v>
      </c>
      <c r="BB249" s="245" t="s">
        <v>313</v>
      </c>
      <c r="BC249" s="245" t="s">
        <v>313</v>
      </c>
      <c r="BD249" s="245" t="s">
        <v>313</v>
      </c>
      <c r="BE249" s="15" t="e">
        <f>BB249+(BC249*48)+(BD249*48)</f>
        <v>#VALUE!</v>
      </c>
      <c r="BF249" s="16"/>
      <c r="BG249" s="17"/>
      <c r="BH249" s="17"/>
      <c r="BI249" s="15">
        <f>BF249+(BG249*48)+(BH249*48)</f>
        <v>0</v>
      </c>
      <c r="BJ249" s="241" t="s">
        <v>313</v>
      </c>
      <c r="BK249" s="14" t="s">
        <v>313</v>
      </c>
      <c r="BL249" s="14" t="s">
        <v>313</v>
      </c>
      <c r="BM249" s="15" t="e">
        <f>BJ249+(BK249*48)+(BL249*48)</f>
        <v>#VALUE!</v>
      </c>
      <c r="BN249" s="241">
        <v>0</v>
      </c>
      <c r="BO249" s="14">
        <v>561.01</v>
      </c>
      <c r="BP249" s="14">
        <v>38.99</v>
      </c>
      <c r="BQ249" s="15">
        <f>BN249+(BO249*48)+(BP249*48)</f>
        <v>28800</v>
      </c>
      <c r="BR249" s="245" t="s">
        <v>313</v>
      </c>
      <c r="BS249" s="245" t="s">
        <v>313</v>
      </c>
      <c r="BT249" s="245" t="s">
        <v>313</v>
      </c>
      <c r="BU249" s="15" t="e">
        <f>BR249+(BS249*48)+(BT249*48)</f>
        <v>#VALUE!</v>
      </c>
      <c r="BV249" s="16"/>
      <c r="BW249" s="17"/>
      <c r="BX249" s="17"/>
      <c r="BY249" s="15">
        <f>BV249+(BW249*48)+(BX249*48)</f>
        <v>0</v>
      </c>
      <c r="BZ249" s="103" t="s">
        <v>313</v>
      </c>
      <c r="CA249" s="14" t="s">
        <v>313</v>
      </c>
      <c r="CB249" s="14" t="s">
        <v>313</v>
      </c>
      <c r="CC249" s="15" t="e">
        <f>BZ249+(CA249*48)+(CB249*48)</f>
        <v>#VALUE!</v>
      </c>
      <c r="CD249" s="241">
        <v>0</v>
      </c>
      <c r="CE249" s="14">
        <v>561.01</v>
      </c>
      <c r="CF249" s="14">
        <v>38.99</v>
      </c>
      <c r="CG249" s="15">
        <f>CD249+(CE249*48)+(CF249*48)</f>
        <v>28800</v>
      </c>
      <c r="CH249" s="245" t="s">
        <v>313</v>
      </c>
      <c r="CI249" s="245" t="s">
        <v>313</v>
      </c>
      <c r="CJ249" s="245" t="s">
        <v>313</v>
      </c>
      <c r="CK249" s="15" t="e">
        <f>CH249+(CI249*48)+(CJ249*48)</f>
        <v>#VALUE!</v>
      </c>
      <c r="CL249" s="16"/>
      <c r="CM249" s="17"/>
      <c r="CN249" s="17"/>
      <c r="CO249" s="15">
        <f>CL249+(CM249*48)+(CN249*48)</f>
        <v>0</v>
      </c>
      <c r="CP249" s="16"/>
      <c r="CQ249" s="17"/>
      <c r="CR249" s="18"/>
      <c r="CS249" s="15">
        <f>CP249+(CQ249*48)+(CR249*48)</f>
        <v>0</v>
      </c>
      <c r="CT249" s="16"/>
      <c r="CU249" s="17"/>
      <c r="CV249" s="18"/>
      <c r="CW249" s="21">
        <f>CT249+(CU249*48)+(CV249*48)</f>
        <v>0</v>
      </c>
      <c r="CX249" s="406" t="s">
        <v>313</v>
      </c>
      <c r="CY249" s="391" t="s">
        <v>313</v>
      </c>
      <c r="CZ249" s="391" t="s">
        <v>313</v>
      </c>
      <c r="DA249" s="392" t="e">
        <f>CX249+(CY249*48)+(CZ249*48)</f>
        <v>#VALUE!</v>
      </c>
      <c r="DB249" s="16"/>
      <c r="DC249" s="17">
        <v>1750</v>
      </c>
      <c r="DD249" s="18"/>
      <c r="DE249" s="15">
        <f>DB249+(DC249*48)+(DD249*48)</f>
        <v>84000</v>
      </c>
      <c r="DF249" s="241">
        <v>0</v>
      </c>
      <c r="DG249" s="14">
        <v>561.01</v>
      </c>
      <c r="DH249" s="14">
        <v>38.99</v>
      </c>
      <c r="DI249" s="15">
        <f>DF249+(DG249*48)+(DH249*48)</f>
        <v>28800</v>
      </c>
      <c r="DJ249" s="245" t="s">
        <v>313</v>
      </c>
      <c r="DK249" s="245" t="s">
        <v>313</v>
      </c>
      <c r="DL249" s="245" t="s">
        <v>313</v>
      </c>
      <c r="DM249" s="15" t="e">
        <f>DJ249+(DK249*48)+(DL249*48)</f>
        <v>#VALUE!</v>
      </c>
      <c r="DN249" s="19"/>
      <c r="DO249" s="20"/>
      <c r="DP249" s="20"/>
      <c r="DQ249" s="15">
        <f>DN249+(DO249*48)+(DP249*48)</f>
        <v>0</v>
      </c>
      <c r="DR249" s="103" t="s">
        <v>313</v>
      </c>
      <c r="DS249" s="14" t="s">
        <v>313</v>
      </c>
      <c r="DT249" s="14" t="s">
        <v>313</v>
      </c>
      <c r="DU249" s="15" t="e">
        <f>DR249+(DS249*48)+(DT249*48)</f>
        <v>#VALUE!</v>
      </c>
      <c r="DV249" s="241">
        <v>0</v>
      </c>
      <c r="DW249" s="14">
        <v>561.01</v>
      </c>
      <c r="DX249" s="14">
        <v>38.99</v>
      </c>
      <c r="DY249" s="15">
        <f>DV249+(DW249*48)+(DX249*48)</f>
        <v>28800</v>
      </c>
      <c r="DZ249" s="245" t="s">
        <v>313</v>
      </c>
      <c r="EA249" s="245" t="s">
        <v>313</v>
      </c>
      <c r="EB249" s="245" t="s">
        <v>313</v>
      </c>
      <c r="EC249" s="15" t="e">
        <f>DZ249+(EA249*48)+(EB249*48)</f>
        <v>#VALUE!</v>
      </c>
      <c r="ED249" s="100"/>
      <c r="EE249" s="18"/>
      <c r="EF249" s="18"/>
      <c r="EG249" s="15">
        <f>ED249+(EE249*48)+(EF249*48)</f>
        <v>0</v>
      </c>
    </row>
    <row r="250" spans="1:137" ht="14.4" customHeight="1" x14ac:dyDescent="0.3">
      <c r="A250" s="475"/>
      <c r="B250" s="434"/>
      <c r="C250" s="478"/>
      <c r="D250" s="108" t="s">
        <v>237</v>
      </c>
      <c r="E250" s="285" t="s">
        <v>4</v>
      </c>
      <c r="F250" s="439"/>
      <c r="G250" s="441"/>
      <c r="H250" s="439"/>
      <c r="I250" s="441"/>
      <c r="J250" s="439"/>
      <c r="K250" s="441"/>
      <c r="L250" s="439"/>
      <c r="M250" s="441"/>
      <c r="N250" s="439"/>
      <c r="O250" s="441"/>
      <c r="P250" s="439"/>
      <c r="Q250" s="441"/>
      <c r="R250" s="439"/>
      <c r="S250" s="441"/>
      <c r="T250" s="439"/>
      <c r="U250" s="441"/>
      <c r="V250" s="102"/>
      <c r="W250" s="14"/>
      <c r="X250" s="14"/>
      <c r="Y250" s="15">
        <f>V250+(W250*48)+(X250*48)</f>
        <v>0</v>
      </c>
      <c r="Z250" s="102" t="s">
        <v>313</v>
      </c>
      <c r="AA250" s="14" t="s">
        <v>313</v>
      </c>
      <c r="AB250" s="14" t="s">
        <v>313</v>
      </c>
      <c r="AC250" s="15" t="e">
        <f>Z250+(AA250*48)+(AB250*48)</f>
        <v>#VALUE!</v>
      </c>
      <c r="AD250" s="102"/>
      <c r="AE250" s="14"/>
      <c r="AF250" s="14"/>
      <c r="AG250" s="15">
        <f>AD250+(AE250*48)+(AF250*48)</f>
        <v>0</v>
      </c>
      <c r="AH250" s="241">
        <v>0</v>
      </c>
      <c r="AI250" s="14">
        <v>611.5</v>
      </c>
      <c r="AJ250" s="14">
        <v>42.5</v>
      </c>
      <c r="AK250" s="15">
        <f>AH250+(AI250*48)+(AJ250*48)</f>
        <v>31392</v>
      </c>
      <c r="AL250" s="245" t="s">
        <v>313</v>
      </c>
      <c r="AM250" s="245" t="s">
        <v>313</v>
      </c>
      <c r="AN250" s="245" t="s">
        <v>313</v>
      </c>
      <c r="AO250" s="15" t="e">
        <f>AL250+(AM250*48)+(AN250*48)</f>
        <v>#VALUE!</v>
      </c>
      <c r="AP250" s="227"/>
      <c r="AQ250" s="14"/>
      <c r="AR250" s="22"/>
      <c r="AS250" s="15">
        <f>AP250+(AQ250*48)+(AR250*48)</f>
        <v>0</v>
      </c>
      <c r="AT250" s="14" t="s">
        <v>313</v>
      </c>
      <c r="AU250" s="14" t="s">
        <v>313</v>
      </c>
      <c r="AV250" s="14" t="s">
        <v>313</v>
      </c>
      <c r="AW250" s="15" t="e">
        <f>AT250+(AU250*48)+(AV250*48)</f>
        <v>#VALUE!</v>
      </c>
      <c r="AX250" s="241">
        <v>0</v>
      </c>
      <c r="AY250" s="14">
        <v>611.5</v>
      </c>
      <c r="AZ250" s="14">
        <v>42.5</v>
      </c>
      <c r="BA250" s="15">
        <f>AX250+(AY250*48)+(AZ250*48)</f>
        <v>31392</v>
      </c>
      <c r="BB250" s="245" t="s">
        <v>313</v>
      </c>
      <c r="BC250" s="245" t="s">
        <v>313</v>
      </c>
      <c r="BD250" s="245" t="s">
        <v>313</v>
      </c>
      <c r="BE250" s="15" t="e">
        <f>BB250+(BC250*48)+(BD250*48)</f>
        <v>#VALUE!</v>
      </c>
      <c r="BF250" s="16"/>
      <c r="BG250" s="17"/>
      <c r="BH250" s="17"/>
      <c r="BI250" s="15">
        <f>BF250+(BG250*48)+(BH250*48)</f>
        <v>0</v>
      </c>
      <c r="BJ250" s="241" t="s">
        <v>313</v>
      </c>
      <c r="BK250" s="14" t="s">
        <v>313</v>
      </c>
      <c r="BL250" s="14" t="s">
        <v>313</v>
      </c>
      <c r="BM250" s="15" t="e">
        <f>BJ250+(BK250*48)+(BL250*48)</f>
        <v>#VALUE!</v>
      </c>
      <c r="BN250" s="241">
        <v>0</v>
      </c>
      <c r="BO250" s="14">
        <v>611.5</v>
      </c>
      <c r="BP250" s="14">
        <v>42.5</v>
      </c>
      <c r="BQ250" s="15">
        <f>BN250+(BO250*48)+(BP250*48)</f>
        <v>31392</v>
      </c>
      <c r="BR250" s="245" t="s">
        <v>313</v>
      </c>
      <c r="BS250" s="245" t="s">
        <v>313</v>
      </c>
      <c r="BT250" s="245" t="s">
        <v>313</v>
      </c>
      <c r="BU250" s="15" t="e">
        <f>BR250+(BS250*48)+(BT250*48)</f>
        <v>#VALUE!</v>
      </c>
      <c r="BV250" s="16"/>
      <c r="BW250" s="17"/>
      <c r="BX250" s="17"/>
      <c r="BY250" s="15">
        <f>BV250+(BW250*48)+(BX250*48)</f>
        <v>0</v>
      </c>
      <c r="BZ250" s="102" t="s">
        <v>313</v>
      </c>
      <c r="CA250" s="14" t="s">
        <v>313</v>
      </c>
      <c r="CB250" s="14" t="s">
        <v>313</v>
      </c>
      <c r="CC250" s="15" t="e">
        <f>BZ250+(CA250*48)+(CB250*48)</f>
        <v>#VALUE!</v>
      </c>
      <c r="CD250" s="241">
        <v>0</v>
      </c>
      <c r="CE250" s="14">
        <v>611.5</v>
      </c>
      <c r="CF250" s="14">
        <v>42.5</v>
      </c>
      <c r="CG250" s="15">
        <f>CD250+(CE250*48)+(CF250*48)</f>
        <v>31392</v>
      </c>
      <c r="CH250" s="245" t="s">
        <v>313</v>
      </c>
      <c r="CI250" s="245" t="s">
        <v>313</v>
      </c>
      <c r="CJ250" s="245" t="s">
        <v>313</v>
      </c>
      <c r="CK250" s="15" t="e">
        <f>CH250+(CI250*48)+(CJ250*48)</f>
        <v>#VALUE!</v>
      </c>
      <c r="CL250" s="16"/>
      <c r="CM250" s="17"/>
      <c r="CN250" s="17"/>
      <c r="CO250" s="15">
        <f>CL250+(CM250*48)+(CN250*48)</f>
        <v>0</v>
      </c>
      <c r="CP250" s="16"/>
      <c r="CQ250" s="17"/>
      <c r="CR250" s="18"/>
      <c r="CS250" s="15">
        <f>CP250+(CQ250*48)+(CR250*48)</f>
        <v>0</v>
      </c>
      <c r="CT250" s="16"/>
      <c r="CU250" s="17"/>
      <c r="CV250" s="18"/>
      <c r="CW250" s="21">
        <f>CT250+(CU250*48)+(CV250*48)</f>
        <v>0</v>
      </c>
      <c r="CX250" s="405" t="s">
        <v>313</v>
      </c>
      <c r="CY250" s="391" t="s">
        <v>313</v>
      </c>
      <c r="CZ250" s="391" t="s">
        <v>313</v>
      </c>
      <c r="DA250" s="392" t="e">
        <f>CX250+(CY250*48)+(CZ250*48)</f>
        <v>#VALUE!</v>
      </c>
      <c r="DB250" s="16"/>
      <c r="DC250" s="17">
        <v>1850</v>
      </c>
      <c r="DD250" s="18"/>
      <c r="DE250" s="15">
        <f>DB250+(DC250*48)+(DD250*48)</f>
        <v>88800</v>
      </c>
      <c r="DF250" s="241">
        <v>0</v>
      </c>
      <c r="DG250" s="14">
        <v>611.5</v>
      </c>
      <c r="DH250" s="14">
        <v>42.5</v>
      </c>
      <c r="DI250" s="15">
        <f>DF250+(DG250*48)+(DH250*48)</f>
        <v>31392</v>
      </c>
      <c r="DJ250" s="245" t="s">
        <v>313</v>
      </c>
      <c r="DK250" s="245" t="s">
        <v>313</v>
      </c>
      <c r="DL250" s="245" t="s">
        <v>313</v>
      </c>
      <c r="DM250" s="15" t="e">
        <f>DJ250+(DK250*48)+(DL250*48)</f>
        <v>#VALUE!</v>
      </c>
      <c r="DN250" s="19"/>
      <c r="DO250" s="20"/>
      <c r="DP250" s="20"/>
      <c r="DQ250" s="15">
        <f>DN250+(DO250*48)+(DP250*48)</f>
        <v>0</v>
      </c>
      <c r="DR250" s="102" t="s">
        <v>313</v>
      </c>
      <c r="DS250" s="14" t="s">
        <v>313</v>
      </c>
      <c r="DT250" s="14" t="s">
        <v>313</v>
      </c>
      <c r="DU250" s="15" t="e">
        <f>DR250+(DS250*48)+(DT250*48)</f>
        <v>#VALUE!</v>
      </c>
      <c r="DV250" s="241">
        <v>0</v>
      </c>
      <c r="DW250" s="14">
        <v>611.5</v>
      </c>
      <c r="DX250" s="14">
        <v>42.5</v>
      </c>
      <c r="DY250" s="15">
        <f>DV250+(DW250*48)+(DX250*48)</f>
        <v>31392</v>
      </c>
      <c r="DZ250" s="245" t="s">
        <v>313</v>
      </c>
      <c r="EA250" s="245" t="s">
        <v>313</v>
      </c>
      <c r="EB250" s="245" t="s">
        <v>313</v>
      </c>
      <c r="EC250" s="15" t="e">
        <f>DZ250+(EA250*48)+(EB250*48)</f>
        <v>#VALUE!</v>
      </c>
      <c r="ED250" s="100"/>
      <c r="EE250" s="18"/>
      <c r="EF250" s="18"/>
      <c r="EG250" s="15">
        <f>ED250+(EE250*48)+(EF250*48)</f>
        <v>0</v>
      </c>
    </row>
    <row r="251" spans="1:137" ht="14.4" customHeight="1" x14ac:dyDescent="0.3">
      <c r="A251" s="475"/>
      <c r="B251" s="434"/>
      <c r="C251" s="478"/>
      <c r="D251" s="108" t="s">
        <v>238</v>
      </c>
      <c r="E251" s="285" t="s">
        <v>5</v>
      </c>
      <c r="F251" s="439"/>
      <c r="G251" s="441"/>
      <c r="H251" s="439"/>
      <c r="I251" s="441"/>
      <c r="J251" s="439"/>
      <c r="K251" s="441"/>
      <c r="L251" s="439"/>
      <c r="M251" s="441"/>
      <c r="N251" s="439"/>
      <c r="O251" s="441"/>
      <c r="P251" s="439"/>
      <c r="Q251" s="441"/>
      <c r="R251" s="439"/>
      <c r="S251" s="441"/>
      <c r="T251" s="439"/>
      <c r="U251" s="441"/>
      <c r="V251" s="102"/>
      <c r="W251" s="14"/>
      <c r="X251" s="14"/>
      <c r="Y251" s="15">
        <f>V251+(W251*48)+(X251*48)</f>
        <v>0</v>
      </c>
      <c r="Z251" s="102" t="s">
        <v>313</v>
      </c>
      <c r="AA251" s="14" t="s">
        <v>313</v>
      </c>
      <c r="AB251" s="14" t="s">
        <v>313</v>
      </c>
      <c r="AC251" s="15" t="e">
        <f>Z251+(AA251*48)+(AB251*48)</f>
        <v>#VALUE!</v>
      </c>
      <c r="AD251" s="102"/>
      <c r="AE251" s="14"/>
      <c r="AF251" s="14"/>
      <c r="AG251" s="15">
        <f>AD251+(AE251*48)+(AF251*48)</f>
        <v>0</v>
      </c>
      <c r="AH251" s="241">
        <v>0</v>
      </c>
      <c r="AI251" s="14">
        <v>657.32</v>
      </c>
      <c r="AJ251" s="14">
        <v>45.68</v>
      </c>
      <c r="AK251" s="15">
        <f>AH251+(AI251*48)+(AJ251*48)</f>
        <v>33744</v>
      </c>
      <c r="AL251" s="245" t="s">
        <v>313</v>
      </c>
      <c r="AM251" s="245" t="s">
        <v>313</v>
      </c>
      <c r="AN251" s="245" t="s">
        <v>313</v>
      </c>
      <c r="AO251" s="15" t="e">
        <f>AL251+(AM251*48)+(AN251*48)</f>
        <v>#VALUE!</v>
      </c>
      <c r="AP251" s="227"/>
      <c r="AQ251" s="14"/>
      <c r="AR251" s="22"/>
      <c r="AS251" s="15">
        <f>AP251+(AQ251*48)+(AR251*48)</f>
        <v>0</v>
      </c>
      <c r="AT251" s="14" t="s">
        <v>313</v>
      </c>
      <c r="AU251" s="14" t="s">
        <v>313</v>
      </c>
      <c r="AV251" s="14" t="s">
        <v>313</v>
      </c>
      <c r="AW251" s="15" t="e">
        <f>AT251+(AU251*48)+(AV251*48)</f>
        <v>#VALUE!</v>
      </c>
      <c r="AX251" s="241">
        <v>0</v>
      </c>
      <c r="AY251" s="14">
        <v>657.32</v>
      </c>
      <c r="AZ251" s="14">
        <v>45.68</v>
      </c>
      <c r="BA251" s="15">
        <f>AX251+(AY251*48)+(AZ251*48)</f>
        <v>33744</v>
      </c>
      <c r="BB251" s="245" t="s">
        <v>313</v>
      </c>
      <c r="BC251" s="245" t="s">
        <v>313</v>
      </c>
      <c r="BD251" s="245" t="s">
        <v>313</v>
      </c>
      <c r="BE251" s="15" t="e">
        <f>BB251+(BC251*48)+(BD251*48)</f>
        <v>#VALUE!</v>
      </c>
      <c r="BF251" s="16"/>
      <c r="BG251" s="17"/>
      <c r="BH251" s="17"/>
      <c r="BI251" s="15">
        <f>BF251+(BG251*48)+(BH251*48)</f>
        <v>0</v>
      </c>
      <c r="BJ251" s="241" t="s">
        <v>313</v>
      </c>
      <c r="BK251" s="14" t="s">
        <v>313</v>
      </c>
      <c r="BL251" s="14" t="s">
        <v>313</v>
      </c>
      <c r="BM251" s="15" t="e">
        <f>BJ251+(BK251*48)+(BL251*48)</f>
        <v>#VALUE!</v>
      </c>
      <c r="BN251" s="241">
        <v>0</v>
      </c>
      <c r="BO251" s="14">
        <v>657.32</v>
      </c>
      <c r="BP251" s="14">
        <v>45.68</v>
      </c>
      <c r="BQ251" s="15">
        <f>BN251+(BO251*48)+(BP251*48)</f>
        <v>33744</v>
      </c>
      <c r="BR251" s="245" t="s">
        <v>313</v>
      </c>
      <c r="BS251" s="245" t="s">
        <v>313</v>
      </c>
      <c r="BT251" s="245" t="s">
        <v>313</v>
      </c>
      <c r="BU251" s="15" t="e">
        <f>BR251+(BS251*48)+(BT251*48)</f>
        <v>#VALUE!</v>
      </c>
      <c r="BV251" s="16"/>
      <c r="BW251" s="17"/>
      <c r="BX251" s="17"/>
      <c r="BY251" s="15">
        <f>BV251+(BW251*48)+(BX251*48)</f>
        <v>0</v>
      </c>
      <c r="BZ251" s="102" t="s">
        <v>313</v>
      </c>
      <c r="CA251" s="14" t="s">
        <v>313</v>
      </c>
      <c r="CB251" s="14" t="s">
        <v>313</v>
      </c>
      <c r="CC251" s="15" t="e">
        <f>BZ251+(CA251*48)+(CB251*48)</f>
        <v>#VALUE!</v>
      </c>
      <c r="CD251" s="241">
        <v>0</v>
      </c>
      <c r="CE251" s="14">
        <v>657.32</v>
      </c>
      <c r="CF251" s="14">
        <v>45.68</v>
      </c>
      <c r="CG251" s="15">
        <f>CD251+(CE251*48)+(CF251*48)</f>
        <v>33744</v>
      </c>
      <c r="CH251" s="245" t="s">
        <v>313</v>
      </c>
      <c r="CI251" s="245" t="s">
        <v>313</v>
      </c>
      <c r="CJ251" s="245" t="s">
        <v>313</v>
      </c>
      <c r="CK251" s="15" t="e">
        <f>CH251+(CI251*48)+(CJ251*48)</f>
        <v>#VALUE!</v>
      </c>
      <c r="CL251" s="16"/>
      <c r="CM251" s="17"/>
      <c r="CN251" s="17"/>
      <c r="CO251" s="15">
        <f>CL251+(CM251*48)+(CN251*48)</f>
        <v>0</v>
      </c>
      <c r="CP251" s="16"/>
      <c r="CQ251" s="17"/>
      <c r="CR251" s="18"/>
      <c r="CS251" s="15">
        <f>CP251+(CQ251*48)+(CR251*48)</f>
        <v>0</v>
      </c>
      <c r="CT251" s="16"/>
      <c r="CU251" s="17"/>
      <c r="CV251" s="18"/>
      <c r="CW251" s="21">
        <f>CT251+(CU251*48)+(CV251*48)</f>
        <v>0</v>
      </c>
      <c r="CX251" s="405" t="s">
        <v>313</v>
      </c>
      <c r="CY251" s="391" t="s">
        <v>313</v>
      </c>
      <c r="CZ251" s="391" t="s">
        <v>313</v>
      </c>
      <c r="DA251" s="392" t="e">
        <f>CX251+(CY251*48)+(CZ251*48)</f>
        <v>#VALUE!</v>
      </c>
      <c r="DB251" s="16"/>
      <c r="DC251" s="17">
        <v>1950</v>
      </c>
      <c r="DD251" s="18"/>
      <c r="DE251" s="15">
        <f>DB251+(DC251*48)+(DD251*48)</f>
        <v>93600</v>
      </c>
      <c r="DF251" s="241">
        <v>0</v>
      </c>
      <c r="DG251" s="14">
        <v>657.32</v>
      </c>
      <c r="DH251" s="14">
        <v>45.68</v>
      </c>
      <c r="DI251" s="15">
        <f>DF251+(DG251*48)+(DH251*48)</f>
        <v>33744</v>
      </c>
      <c r="DJ251" s="245" t="s">
        <v>313</v>
      </c>
      <c r="DK251" s="245" t="s">
        <v>313</v>
      </c>
      <c r="DL251" s="245" t="s">
        <v>313</v>
      </c>
      <c r="DM251" s="15" t="e">
        <f>DJ251+(DK251*48)+(DL251*48)</f>
        <v>#VALUE!</v>
      </c>
      <c r="DN251" s="19"/>
      <c r="DO251" s="20"/>
      <c r="DP251" s="20"/>
      <c r="DQ251" s="15">
        <f>DN251+(DO251*48)+(DP251*48)</f>
        <v>0</v>
      </c>
      <c r="DR251" s="102" t="s">
        <v>313</v>
      </c>
      <c r="DS251" s="14" t="s">
        <v>313</v>
      </c>
      <c r="DT251" s="14" t="s">
        <v>313</v>
      </c>
      <c r="DU251" s="15" t="e">
        <f>DR251+(DS251*48)+(DT251*48)</f>
        <v>#VALUE!</v>
      </c>
      <c r="DV251" s="241">
        <v>0</v>
      </c>
      <c r="DW251" s="14">
        <v>657.32</v>
      </c>
      <c r="DX251" s="14">
        <v>45.68</v>
      </c>
      <c r="DY251" s="15">
        <f>DV251+(DW251*48)+(DX251*48)</f>
        <v>33744</v>
      </c>
      <c r="DZ251" s="245" t="s">
        <v>313</v>
      </c>
      <c r="EA251" s="245" t="s">
        <v>313</v>
      </c>
      <c r="EB251" s="245" t="s">
        <v>313</v>
      </c>
      <c r="EC251" s="15" t="e">
        <f>DZ251+(EA251*48)+(EB251*48)</f>
        <v>#VALUE!</v>
      </c>
      <c r="ED251" s="100"/>
      <c r="EE251" s="18"/>
      <c r="EF251" s="18"/>
      <c r="EG251" s="15">
        <f>ED251+(EE251*48)+(EF251*48)</f>
        <v>0</v>
      </c>
    </row>
    <row r="252" spans="1:137" ht="14.4" customHeight="1" x14ac:dyDescent="0.3">
      <c r="A252" s="475"/>
      <c r="B252" s="434"/>
      <c r="C252" s="478"/>
      <c r="D252" s="108" t="s">
        <v>239</v>
      </c>
      <c r="E252" s="285" t="s">
        <v>6</v>
      </c>
      <c r="F252" s="439"/>
      <c r="G252" s="441"/>
      <c r="H252" s="439"/>
      <c r="I252" s="441"/>
      <c r="J252" s="439"/>
      <c r="K252" s="441"/>
      <c r="L252" s="439"/>
      <c r="M252" s="441"/>
      <c r="N252" s="439"/>
      <c r="O252" s="441"/>
      <c r="P252" s="439"/>
      <c r="Q252" s="441"/>
      <c r="R252" s="439"/>
      <c r="S252" s="441"/>
      <c r="T252" s="439"/>
      <c r="U252" s="441"/>
      <c r="V252" s="102"/>
      <c r="W252" s="14"/>
      <c r="X252" s="14"/>
      <c r="Y252" s="15">
        <f>V252+(W252*48)+(X252*48)</f>
        <v>0</v>
      </c>
      <c r="Z252" s="102" t="s">
        <v>313</v>
      </c>
      <c r="AA252" s="14" t="s">
        <v>313</v>
      </c>
      <c r="AB252" s="14" t="s">
        <v>313</v>
      </c>
      <c r="AC252" s="15" t="e">
        <f>Z252+(AA252*48)+(AB252*48)</f>
        <v>#VALUE!</v>
      </c>
      <c r="AD252" s="102"/>
      <c r="AE252" s="14"/>
      <c r="AF252" s="14"/>
      <c r="AG252" s="15">
        <f>AD252+(AE252*48)+(AF252*48)</f>
        <v>0</v>
      </c>
      <c r="AH252" s="241">
        <v>0</v>
      </c>
      <c r="AI252" s="14">
        <v>696.59</v>
      </c>
      <c r="AJ252" s="14">
        <v>48.41</v>
      </c>
      <c r="AK252" s="15">
        <f>AH252+(AI252*48)+(AJ252*48)</f>
        <v>35760</v>
      </c>
      <c r="AL252" s="245" t="s">
        <v>313</v>
      </c>
      <c r="AM252" s="245" t="s">
        <v>313</v>
      </c>
      <c r="AN252" s="245" t="s">
        <v>313</v>
      </c>
      <c r="AO252" s="15" t="e">
        <f>AL252+(AM252*48)+(AN252*48)</f>
        <v>#VALUE!</v>
      </c>
      <c r="AP252" s="227"/>
      <c r="AQ252" s="14"/>
      <c r="AR252" s="22"/>
      <c r="AS252" s="15">
        <f>AP252+(AQ252*48)+(AR252*48)</f>
        <v>0</v>
      </c>
      <c r="AT252" s="14" t="s">
        <v>313</v>
      </c>
      <c r="AU252" s="14" t="s">
        <v>313</v>
      </c>
      <c r="AV252" s="14" t="s">
        <v>313</v>
      </c>
      <c r="AW252" s="15" t="e">
        <f>AT252+(AU252*48)+(AV252*48)</f>
        <v>#VALUE!</v>
      </c>
      <c r="AX252" s="241">
        <v>0</v>
      </c>
      <c r="AY252" s="14">
        <v>696.59</v>
      </c>
      <c r="AZ252" s="14">
        <v>48.41</v>
      </c>
      <c r="BA252" s="15">
        <f>AX252+(AY252*48)+(AZ252*48)</f>
        <v>35760</v>
      </c>
      <c r="BB252" s="245" t="s">
        <v>313</v>
      </c>
      <c r="BC252" s="245" t="s">
        <v>313</v>
      </c>
      <c r="BD252" s="245" t="s">
        <v>313</v>
      </c>
      <c r="BE252" s="15" t="e">
        <f>BB252+(BC252*48)+(BD252*48)</f>
        <v>#VALUE!</v>
      </c>
      <c r="BF252" s="16"/>
      <c r="BG252" s="17"/>
      <c r="BH252" s="17"/>
      <c r="BI252" s="15">
        <f>BF252+(BG252*48)+(BH252*48)</f>
        <v>0</v>
      </c>
      <c r="BJ252" s="241" t="s">
        <v>313</v>
      </c>
      <c r="BK252" s="14" t="s">
        <v>313</v>
      </c>
      <c r="BL252" s="14" t="s">
        <v>313</v>
      </c>
      <c r="BM252" s="15" t="e">
        <f>BJ252+(BK252*48)+(BL252*48)</f>
        <v>#VALUE!</v>
      </c>
      <c r="BN252" s="241">
        <v>0</v>
      </c>
      <c r="BO252" s="14">
        <v>696.59</v>
      </c>
      <c r="BP252" s="14">
        <v>48.41</v>
      </c>
      <c r="BQ252" s="15">
        <f>BN252+(BO252*48)+(BP252*48)</f>
        <v>35760</v>
      </c>
      <c r="BR252" s="245" t="s">
        <v>313</v>
      </c>
      <c r="BS252" s="245" t="s">
        <v>313</v>
      </c>
      <c r="BT252" s="245" t="s">
        <v>313</v>
      </c>
      <c r="BU252" s="15" t="e">
        <f>BR252+(BS252*48)+(BT252*48)</f>
        <v>#VALUE!</v>
      </c>
      <c r="BV252" s="16"/>
      <c r="BW252" s="17"/>
      <c r="BX252" s="17"/>
      <c r="BY252" s="15">
        <f>BV252+(BW252*48)+(BX252*48)</f>
        <v>0</v>
      </c>
      <c r="BZ252" s="102" t="s">
        <v>313</v>
      </c>
      <c r="CA252" s="14" t="s">
        <v>313</v>
      </c>
      <c r="CB252" s="14" t="s">
        <v>313</v>
      </c>
      <c r="CC252" s="15" t="e">
        <f>BZ252+(CA252*48)+(CB252*48)</f>
        <v>#VALUE!</v>
      </c>
      <c r="CD252" s="241">
        <v>0</v>
      </c>
      <c r="CE252" s="14">
        <v>696.59</v>
      </c>
      <c r="CF252" s="14">
        <v>48.41</v>
      </c>
      <c r="CG252" s="15">
        <f>CD252+(CE252*48)+(CF252*48)</f>
        <v>35760</v>
      </c>
      <c r="CH252" s="245" t="s">
        <v>313</v>
      </c>
      <c r="CI252" s="245" t="s">
        <v>313</v>
      </c>
      <c r="CJ252" s="245" t="s">
        <v>313</v>
      </c>
      <c r="CK252" s="15" t="e">
        <f>CH252+(CI252*48)+(CJ252*48)</f>
        <v>#VALUE!</v>
      </c>
      <c r="CL252" s="16"/>
      <c r="CM252" s="17"/>
      <c r="CN252" s="17"/>
      <c r="CO252" s="15">
        <f>CL252+(CM252*48)+(CN252*48)</f>
        <v>0</v>
      </c>
      <c r="CP252" s="16"/>
      <c r="CQ252" s="17"/>
      <c r="CR252" s="18"/>
      <c r="CS252" s="15">
        <f>CP252+(CQ252*48)+(CR252*48)</f>
        <v>0</v>
      </c>
      <c r="CT252" s="16"/>
      <c r="CU252" s="17"/>
      <c r="CV252" s="18"/>
      <c r="CW252" s="21">
        <f>CT252+(CU252*48)+(CV252*48)</f>
        <v>0</v>
      </c>
      <c r="CX252" s="405" t="s">
        <v>313</v>
      </c>
      <c r="CY252" s="391" t="s">
        <v>313</v>
      </c>
      <c r="CZ252" s="391" t="s">
        <v>313</v>
      </c>
      <c r="DA252" s="392" t="e">
        <f>CX252+(CY252*48)+(CZ252*48)</f>
        <v>#VALUE!</v>
      </c>
      <c r="DB252" s="16"/>
      <c r="DC252" s="17">
        <v>2050</v>
      </c>
      <c r="DD252" s="18"/>
      <c r="DE252" s="15">
        <f>DB252+(DC252*48)+(DD252*48)</f>
        <v>98400</v>
      </c>
      <c r="DF252" s="241">
        <v>0</v>
      </c>
      <c r="DG252" s="14">
        <v>696.59</v>
      </c>
      <c r="DH252" s="14">
        <v>48.41</v>
      </c>
      <c r="DI252" s="15">
        <f>DF252+(DG252*48)+(DH252*48)</f>
        <v>35760</v>
      </c>
      <c r="DJ252" s="245" t="s">
        <v>313</v>
      </c>
      <c r="DK252" s="245" t="s">
        <v>313</v>
      </c>
      <c r="DL252" s="245" t="s">
        <v>313</v>
      </c>
      <c r="DM252" s="15" t="e">
        <f>DJ252+(DK252*48)+(DL252*48)</f>
        <v>#VALUE!</v>
      </c>
      <c r="DN252" s="19"/>
      <c r="DO252" s="20"/>
      <c r="DP252" s="20"/>
      <c r="DQ252" s="15">
        <f>DN252+(DO252*48)+(DP252*48)</f>
        <v>0</v>
      </c>
      <c r="DR252" s="102" t="s">
        <v>313</v>
      </c>
      <c r="DS252" s="14" t="s">
        <v>313</v>
      </c>
      <c r="DT252" s="14" t="s">
        <v>313</v>
      </c>
      <c r="DU252" s="15" t="e">
        <f>DR252+(DS252*48)+(DT252*48)</f>
        <v>#VALUE!</v>
      </c>
      <c r="DV252" s="241">
        <v>0</v>
      </c>
      <c r="DW252" s="14">
        <v>696.59</v>
      </c>
      <c r="DX252" s="14">
        <v>48.41</v>
      </c>
      <c r="DY252" s="15">
        <f>DV252+(DW252*48)+(DX252*48)</f>
        <v>35760</v>
      </c>
      <c r="DZ252" s="245" t="s">
        <v>313</v>
      </c>
      <c r="EA252" s="245" t="s">
        <v>313</v>
      </c>
      <c r="EB252" s="245" t="s">
        <v>313</v>
      </c>
      <c r="EC252" s="15" t="e">
        <f>DZ252+(EA252*48)+(EB252*48)</f>
        <v>#VALUE!</v>
      </c>
      <c r="ED252" s="100"/>
      <c r="EE252" s="18"/>
      <c r="EF252" s="18"/>
      <c r="EG252" s="15">
        <f>ED252+(EE252*48)+(EF252*48)</f>
        <v>0</v>
      </c>
    </row>
    <row r="253" spans="1:137" ht="15" customHeight="1" x14ac:dyDescent="0.3">
      <c r="A253" s="475"/>
      <c r="B253" s="431" t="s">
        <v>316</v>
      </c>
      <c r="C253" s="478"/>
      <c r="D253" s="195" t="s">
        <v>240</v>
      </c>
      <c r="E253" s="285" t="s">
        <v>7</v>
      </c>
      <c r="F253" s="439"/>
      <c r="G253" s="441"/>
      <c r="H253" s="439"/>
      <c r="I253" s="441"/>
      <c r="J253" s="439"/>
      <c r="K253" s="441"/>
      <c r="L253" s="439"/>
      <c r="M253" s="441"/>
      <c r="N253" s="439"/>
      <c r="O253" s="441"/>
      <c r="P253" s="439"/>
      <c r="Q253" s="441"/>
      <c r="R253" s="439"/>
      <c r="S253" s="441"/>
      <c r="T253" s="439"/>
      <c r="U253" s="441"/>
      <c r="V253" s="103"/>
      <c r="W253" s="25"/>
      <c r="X253" s="25"/>
      <c r="Y253" s="98">
        <f>V253+(W253*48)+(X253*48)</f>
        <v>0</v>
      </c>
      <c r="Z253" s="242" t="s">
        <v>313</v>
      </c>
      <c r="AA253" s="42" t="s">
        <v>313</v>
      </c>
      <c r="AB253" s="42" t="s">
        <v>313</v>
      </c>
      <c r="AC253" s="98" t="e">
        <f>Z253+(AA253*48)+(AB253*48)</f>
        <v>#VALUE!</v>
      </c>
      <c r="AD253" s="103"/>
      <c r="AE253" s="25"/>
      <c r="AF253" s="25"/>
      <c r="AG253" s="98">
        <f>AD253+(AE253*48)+(AF253*48)</f>
        <v>0</v>
      </c>
      <c r="AH253" s="242">
        <v>0</v>
      </c>
      <c r="AI253" s="42">
        <v>733.05</v>
      </c>
      <c r="AJ253" s="42">
        <v>50.95</v>
      </c>
      <c r="AK253" s="98">
        <f>AH253+(AI253*48)+(AJ253*48)</f>
        <v>37631.999999999993</v>
      </c>
      <c r="AL253" s="245" t="s">
        <v>313</v>
      </c>
      <c r="AM253" s="245" t="s">
        <v>313</v>
      </c>
      <c r="AN253" s="245" t="s">
        <v>313</v>
      </c>
      <c r="AO253" s="98" t="e">
        <f>AL253+(AM253*48)+(AN253*48)</f>
        <v>#VALUE!</v>
      </c>
      <c r="AP253" s="228"/>
      <c r="AQ253" s="25"/>
      <c r="AR253" s="104"/>
      <c r="AS253" s="98">
        <f>AP253+(AQ253*48)+(AR253*48)</f>
        <v>0</v>
      </c>
      <c r="AT253" s="42" t="s">
        <v>313</v>
      </c>
      <c r="AU253" s="42" t="s">
        <v>313</v>
      </c>
      <c r="AV253" s="42" t="s">
        <v>313</v>
      </c>
      <c r="AW253" s="98" t="e">
        <f>AT253+(AU253*48)+(AV253*48)</f>
        <v>#VALUE!</v>
      </c>
      <c r="AX253" s="242">
        <v>0</v>
      </c>
      <c r="AY253" s="42">
        <v>733.05</v>
      </c>
      <c r="AZ253" s="42">
        <v>50.95</v>
      </c>
      <c r="BA253" s="98">
        <f>AX253+(AY253*48)+(AZ253*48)</f>
        <v>37631.999999999993</v>
      </c>
      <c r="BB253" s="245" t="s">
        <v>313</v>
      </c>
      <c r="BC253" s="245" t="s">
        <v>313</v>
      </c>
      <c r="BD253" s="245" t="s">
        <v>313</v>
      </c>
      <c r="BE253" s="98" t="e">
        <f>BB253+(BC253*48)+(BD253*48)</f>
        <v>#VALUE!</v>
      </c>
      <c r="BF253" s="100"/>
      <c r="BG253" s="18"/>
      <c r="BH253" s="18"/>
      <c r="BI253" s="98">
        <f>BF253+(BG253*48)+(BH253*48)</f>
        <v>0</v>
      </c>
      <c r="BJ253" s="241" t="s">
        <v>313</v>
      </c>
      <c r="BK253" s="14" t="s">
        <v>313</v>
      </c>
      <c r="BL253" s="14" t="s">
        <v>313</v>
      </c>
      <c r="BM253" s="98" t="e">
        <f>BJ253+(BK253*48)+(BL253*48)</f>
        <v>#VALUE!</v>
      </c>
      <c r="BN253" s="242">
        <v>0</v>
      </c>
      <c r="BO253" s="42">
        <v>733.05</v>
      </c>
      <c r="BP253" s="42">
        <v>50.95</v>
      </c>
      <c r="BQ253" s="98">
        <f>BN253+(BO253*48)+(BP253*48)</f>
        <v>37631.999999999993</v>
      </c>
      <c r="BR253" s="245" t="s">
        <v>313</v>
      </c>
      <c r="BS253" s="245" t="s">
        <v>313</v>
      </c>
      <c r="BT253" s="245" t="s">
        <v>313</v>
      </c>
      <c r="BU253" s="98" t="e">
        <f>BR253+(BS253*48)+(BT253*48)</f>
        <v>#VALUE!</v>
      </c>
      <c r="BV253" s="100"/>
      <c r="BW253" s="18"/>
      <c r="BX253" s="18"/>
      <c r="BY253" s="98">
        <f>BV253+(BW253*48)+(BX253*48)</f>
        <v>0</v>
      </c>
      <c r="BZ253" s="242" t="s">
        <v>313</v>
      </c>
      <c r="CA253" s="42" t="s">
        <v>313</v>
      </c>
      <c r="CB253" s="42" t="s">
        <v>313</v>
      </c>
      <c r="CC253" s="98" t="e">
        <f>BZ253+(CA253*48)+(CB253*48)</f>
        <v>#VALUE!</v>
      </c>
      <c r="CD253" s="242">
        <v>0</v>
      </c>
      <c r="CE253" s="42">
        <v>733.05</v>
      </c>
      <c r="CF253" s="42">
        <v>50.95</v>
      </c>
      <c r="CG253" s="98">
        <f>CD253+(CE253*48)+(CF253*48)</f>
        <v>37631.999999999993</v>
      </c>
      <c r="CH253" s="245" t="s">
        <v>313</v>
      </c>
      <c r="CI253" s="245" t="s">
        <v>313</v>
      </c>
      <c r="CJ253" s="245" t="s">
        <v>313</v>
      </c>
      <c r="CK253" s="98" t="e">
        <f>CH253+(CI253*48)+(CJ253*48)</f>
        <v>#VALUE!</v>
      </c>
      <c r="CL253" s="100"/>
      <c r="CM253" s="18"/>
      <c r="CN253" s="18"/>
      <c r="CO253" s="98">
        <f>CL253+(CM253*48)+(CN253*48)</f>
        <v>0</v>
      </c>
      <c r="CP253" s="100"/>
      <c r="CQ253" s="18"/>
      <c r="CR253" s="18"/>
      <c r="CS253" s="98">
        <f>CP253+(CQ253*48)+(CR253*48)</f>
        <v>0</v>
      </c>
      <c r="CT253" s="100"/>
      <c r="CU253" s="18"/>
      <c r="CV253" s="18"/>
      <c r="CW253" s="105">
        <f>CT253+(CU253*48)+(CV253*48)</f>
        <v>0</v>
      </c>
      <c r="CX253" s="419" t="s">
        <v>313</v>
      </c>
      <c r="CY253" s="396" t="s">
        <v>313</v>
      </c>
      <c r="CZ253" s="396" t="s">
        <v>313</v>
      </c>
      <c r="DA253" s="403" t="e">
        <f>CX253+(CY253*48)+(CZ253*48)</f>
        <v>#VALUE!</v>
      </c>
      <c r="DB253" s="100"/>
      <c r="DC253" s="18">
        <v>2150</v>
      </c>
      <c r="DD253" s="18"/>
      <c r="DE253" s="98">
        <f>DB253+(DC253*48)+(DD253*48)</f>
        <v>103200</v>
      </c>
      <c r="DF253" s="242">
        <v>0</v>
      </c>
      <c r="DG253" s="42">
        <v>733.05</v>
      </c>
      <c r="DH253" s="42">
        <v>50.95</v>
      </c>
      <c r="DI253" s="98">
        <f>DF253+(DG253*48)+(DH253*48)</f>
        <v>37631.999999999993</v>
      </c>
      <c r="DJ253" s="245" t="s">
        <v>313</v>
      </c>
      <c r="DK253" s="245" t="s">
        <v>313</v>
      </c>
      <c r="DL253" s="245" t="s">
        <v>313</v>
      </c>
      <c r="DM253" s="98" t="e">
        <f>DJ253+(DK253*48)+(DL253*48)</f>
        <v>#VALUE!</v>
      </c>
      <c r="DN253" s="19"/>
      <c r="DO253" s="20"/>
      <c r="DP253" s="20"/>
      <c r="DQ253" s="98">
        <f>DN253+(DO253*48)+(DP253*48)</f>
        <v>0</v>
      </c>
      <c r="DR253" s="242" t="s">
        <v>313</v>
      </c>
      <c r="DS253" s="42" t="s">
        <v>313</v>
      </c>
      <c r="DT253" s="42" t="s">
        <v>313</v>
      </c>
      <c r="DU253" s="98" t="e">
        <f>DR253+(DS253*48)+(DT253*48)</f>
        <v>#VALUE!</v>
      </c>
      <c r="DV253" s="242">
        <v>0</v>
      </c>
      <c r="DW253" s="42">
        <v>733.05</v>
      </c>
      <c r="DX253" s="42">
        <v>50.95</v>
      </c>
      <c r="DY253" s="98">
        <f>DV253+(DW253*48)+(DX253*48)</f>
        <v>37631.999999999993</v>
      </c>
      <c r="DZ253" s="245" t="s">
        <v>313</v>
      </c>
      <c r="EA253" s="245" t="s">
        <v>313</v>
      </c>
      <c r="EB253" s="245" t="s">
        <v>313</v>
      </c>
      <c r="EC253" s="98" t="e">
        <f>DZ253+(EA253*48)+(EB253*48)</f>
        <v>#VALUE!</v>
      </c>
      <c r="ED253" s="100"/>
      <c r="EE253" s="18"/>
      <c r="EF253" s="18"/>
      <c r="EG253" s="98">
        <f>ED253+(EE253*48)+(EF253*48)</f>
        <v>0</v>
      </c>
    </row>
    <row r="254" spans="1:137" ht="15" customHeight="1" thickBot="1" x14ac:dyDescent="0.35">
      <c r="A254" s="476"/>
      <c r="B254" s="432"/>
      <c r="C254" s="479"/>
      <c r="D254" s="197"/>
      <c r="E254" s="198"/>
      <c r="F254" s="277"/>
      <c r="G254" s="278"/>
      <c r="H254" s="277"/>
      <c r="I254" s="278"/>
      <c r="J254" s="277"/>
      <c r="K254" s="278"/>
      <c r="L254" s="277"/>
      <c r="M254" s="278"/>
      <c r="N254" s="277"/>
      <c r="O254" s="278"/>
      <c r="P254" s="277"/>
      <c r="Q254" s="278"/>
      <c r="R254" s="277"/>
      <c r="S254" s="278"/>
      <c r="T254" s="277"/>
      <c r="U254" s="278"/>
      <c r="V254" s="80"/>
      <c r="W254" s="79"/>
      <c r="X254" s="79"/>
      <c r="Y254" s="106"/>
      <c r="Z254" s="80"/>
      <c r="AA254" s="79"/>
      <c r="AB254" s="79"/>
      <c r="AC254" s="253" t="s">
        <v>313</v>
      </c>
      <c r="AD254" s="80"/>
      <c r="AE254" s="79"/>
      <c r="AF254" s="79"/>
      <c r="AG254" s="106"/>
      <c r="AH254" s="80"/>
      <c r="AI254" s="79"/>
      <c r="AJ254" s="79"/>
      <c r="AK254" s="314">
        <f>SUM(AK249+AK250+AK251+AK252+AK253)</f>
        <v>167328</v>
      </c>
      <c r="AL254" s="80"/>
      <c r="AM254" s="79"/>
      <c r="AN254" s="79"/>
      <c r="AO254" s="253" t="s">
        <v>313</v>
      </c>
      <c r="AP254" s="80"/>
      <c r="AQ254" s="79"/>
      <c r="AR254" s="79"/>
      <c r="AS254" s="101"/>
      <c r="AT254" s="80"/>
      <c r="AU254" s="79"/>
      <c r="AV254" s="79"/>
      <c r="AW254" s="253" t="s">
        <v>313</v>
      </c>
      <c r="AX254" s="80"/>
      <c r="AY254" s="79"/>
      <c r="AZ254" s="79"/>
      <c r="BA254" s="314">
        <f>SUM(BA249+BA250+BA251+BA252+BA253)</f>
        <v>167328</v>
      </c>
      <c r="BB254" s="80"/>
      <c r="BC254" s="79"/>
      <c r="BD254" s="79"/>
      <c r="BE254" s="253" t="s">
        <v>313</v>
      </c>
      <c r="BF254" s="11"/>
      <c r="BG254" s="12"/>
      <c r="BH254" s="12"/>
      <c r="BI254" s="101"/>
      <c r="BJ254" s="11"/>
      <c r="BK254" s="12"/>
      <c r="BL254" s="12"/>
      <c r="BM254" s="253" t="s">
        <v>313</v>
      </c>
      <c r="BN254" s="11"/>
      <c r="BO254" s="12"/>
      <c r="BP254" s="12"/>
      <c r="BQ254" s="314">
        <f>SUM(BQ249+BQ250+BQ251+BQ252+BQ253)</f>
        <v>167328</v>
      </c>
      <c r="BR254" s="11"/>
      <c r="BS254" s="12"/>
      <c r="BT254" s="12"/>
      <c r="BU254" s="253" t="s">
        <v>313</v>
      </c>
      <c r="BV254" s="11"/>
      <c r="BW254" s="12"/>
      <c r="BX254" s="12"/>
      <c r="BY254" s="101"/>
      <c r="BZ254" s="11"/>
      <c r="CA254" s="12"/>
      <c r="CB254" s="12"/>
      <c r="CC254" s="253" t="s">
        <v>313</v>
      </c>
      <c r="CD254" s="11"/>
      <c r="CE254" s="12"/>
      <c r="CF254" s="12"/>
      <c r="CG254" s="314">
        <f>SUM(CG249+CG250+CG251+CG252+CG253)</f>
        <v>167328</v>
      </c>
      <c r="CH254" s="11"/>
      <c r="CI254" s="12"/>
      <c r="CJ254" s="12"/>
      <c r="CK254" s="253" t="s">
        <v>313</v>
      </c>
      <c r="CL254" s="11"/>
      <c r="CM254" s="12"/>
      <c r="CN254" s="12"/>
      <c r="CO254" s="101"/>
      <c r="CP254" s="11"/>
      <c r="CQ254" s="12"/>
      <c r="CR254" s="12"/>
      <c r="CS254" s="101"/>
      <c r="CT254" s="11"/>
      <c r="CU254" s="12"/>
      <c r="CV254" s="12"/>
      <c r="CW254" s="210"/>
      <c r="CX254" s="423"/>
      <c r="CY254" s="424"/>
      <c r="CZ254" s="424"/>
      <c r="DA254" s="253" t="s">
        <v>313</v>
      </c>
      <c r="DB254" s="11"/>
      <c r="DC254" s="12"/>
      <c r="DD254" s="12"/>
      <c r="DE254" s="101">
        <f>SUM(DE249+DE250+DE251+DE252+DE253)</f>
        <v>468000</v>
      </c>
      <c r="DF254" s="11"/>
      <c r="DG254" s="12"/>
      <c r="DH254" s="12"/>
      <c r="DI254" s="314">
        <f>SUM(DI249+DI250+DI251+DI252+DI253)</f>
        <v>167328</v>
      </c>
      <c r="DJ254" s="11"/>
      <c r="DK254" s="12"/>
      <c r="DL254" s="12"/>
      <c r="DM254" s="253" t="s">
        <v>313</v>
      </c>
      <c r="DN254" s="109"/>
      <c r="DO254" s="110"/>
      <c r="DP254" s="110"/>
      <c r="DQ254" s="101"/>
      <c r="DR254" s="109"/>
      <c r="DS254" s="110"/>
      <c r="DT254" s="110"/>
      <c r="DU254" s="253" t="s">
        <v>313</v>
      </c>
      <c r="DV254" s="109"/>
      <c r="DW254" s="110"/>
      <c r="DX254" s="110"/>
      <c r="DY254" s="314">
        <f>SUM(DY249+DY250+DY251+DY252+DY253)</f>
        <v>167328</v>
      </c>
      <c r="DZ254" s="109"/>
      <c r="EA254" s="110"/>
      <c r="EB254" s="110"/>
      <c r="EC254" s="253" t="s">
        <v>313</v>
      </c>
      <c r="ED254" s="11"/>
      <c r="EE254" s="12"/>
      <c r="EF254" s="12"/>
      <c r="EG254" s="101"/>
    </row>
    <row r="255" spans="1:137" x14ac:dyDescent="0.3">
      <c r="A255" s="483">
        <f t="shared" ref="A255" si="161">A248+1</f>
        <v>35</v>
      </c>
      <c r="B255" s="433">
        <v>139183</v>
      </c>
      <c r="C255" s="477">
        <v>13</v>
      </c>
      <c r="D255" s="117" t="s">
        <v>241</v>
      </c>
      <c r="E255" s="24"/>
      <c r="F255" s="276"/>
      <c r="G255" s="116"/>
      <c r="H255" s="276"/>
      <c r="I255" s="116"/>
      <c r="J255" s="276"/>
      <c r="K255" s="116"/>
      <c r="L255" s="276"/>
      <c r="M255" s="116"/>
      <c r="N255" s="276"/>
      <c r="O255" s="116"/>
      <c r="P255" s="276"/>
      <c r="Q255" s="116"/>
      <c r="R255" s="276"/>
      <c r="S255" s="116"/>
      <c r="T255" s="276"/>
      <c r="U255" s="116"/>
      <c r="V255" s="8"/>
      <c r="W255" s="9"/>
      <c r="X255" s="9"/>
      <c r="Y255" s="10"/>
      <c r="Z255" s="8"/>
      <c r="AA255" s="9"/>
      <c r="AB255" s="9"/>
      <c r="AC255" s="10"/>
      <c r="AD255" s="8"/>
      <c r="AE255" s="9"/>
      <c r="AF255" s="9"/>
      <c r="AG255" s="10"/>
      <c r="AH255" s="8"/>
      <c r="AI255" s="9"/>
      <c r="AJ255" s="9"/>
      <c r="AK255" s="10"/>
      <c r="AL255" s="8"/>
      <c r="AM255" s="9"/>
      <c r="AN255" s="9"/>
      <c r="AO255" s="10"/>
      <c r="AP255" s="8"/>
      <c r="AQ255" s="9"/>
      <c r="AR255" s="9"/>
      <c r="AS255" s="10"/>
      <c r="AT255" s="8"/>
      <c r="AU255" s="9"/>
      <c r="AV255" s="9"/>
      <c r="AW255" s="10"/>
      <c r="AX255" s="8"/>
      <c r="AY255" s="9"/>
      <c r="AZ255" s="9"/>
      <c r="BA255" s="10"/>
      <c r="BB255" s="8"/>
      <c r="BC255" s="9"/>
      <c r="BD255" s="9"/>
      <c r="BE255" s="10"/>
      <c r="BF255" s="8"/>
      <c r="BG255" s="9"/>
      <c r="BH255" s="9"/>
      <c r="BI255" s="10"/>
      <c r="BJ255" s="8"/>
      <c r="BK255" s="9"/>
      <c r="BL255" s="9"/>
      <c r="BM255" s="10"/>
      <c r="BN255" s="8"/>
      <c r="BO255" s="9"/>
      <c r="BP255" s="9"/>
      <c r="BQ255" s="10"/>
      <c r="BR255" s="8"/>
      <c r="BS255" s="9"/>
      <c r="BT255" s="9"/>
      <c r="BU255" s="10"/>
      <c r="BV255" s="8"/>
      <c r="BW255" s="9"/>
      <c r="BX255" s="9"/>
      <c r="BY255" s="10"/>
      <c r="BZ255" s="8"/>
      <c r="CA255" s="9"/>
      <c r="CB255" s="9"/>
      <c r="CC255" s="10"/>
      <c r="CD255" s="8"/>
      <c r="CE255" s="9"/>
      <c r="CF255" s="9"/>
      <c r="CG255" s="10"/>
      <c r="CH255" s="8"/>
      <c r="CI255" s="9"/>
      <c r="CJ255" s="9"/>
      <c r="CK255" s="10"/>
      <c r="CL255" s="8"/>
      <c r="CM255" s="9"/>
      <c r="CN255" s="9"/>
      <c r="CO255" s="10"/>
      <c r="CP255" s="8"/>
      <c r="CQ255" s="9"/>
      <c r="CR255" s="9"/>
      <c r="CS255" s="10"/>
      <c r="CT255" s="8"/>
      <c r="CU255" s="9"/>
      <c r="CV255" s="9"/>
      <c r="CW255" s="9"/>
      <c r="CX255" s="386"/>
      <c r="CY255" s="387"/>
      <c r="CZ255" s="387"/>
      <c r="DA255" s="388"/>
      <c r="DB255" s="8"/>
      <c r="DC255" s="9"/>
      <c r="DD255" s="9"/>
      <c r="DE255" s="10"/>
      <c r="DF255" s="8"/>
      <c r="DG255" s="9"/>
      <c r="DH255" s="9"/>
      <c r="DI255" s="10"/>
      <c r="DJ255" s="8"/>
      <c r="DK255" s="9"/>
      <c r="DL255" s="9"/>
      <c r="DM255" s="10"/>
      <c r="DN255" s="8"/>
      <c r="DO255" s="9"/>
      <c r="DP255" s="9"/>
      <c r="DQ255" s="10"/>
      <c r="DR255" s="8"/>
      <c r="DS255" s="9"/>
      <c r="DT255" s="9"/>
      <c r="DU255" s="10"/>
      <c r="DV255" s="8"/>
      <c r="DW255" s="9"/>
      <c r="DX255" s="9"/>
      <c r="DY255" s="10"/>
      <c r="DZ255" s="8"/>
      <c r="EA255" s="9"/>
      <c r="EB255" s="9"/>
      <c r="EC255" s="10"/>
      <c r="ED255" s="8"/>
      <c r="EE255" s="9"/>
      <c r="EF255" s="9"/>
      <c r="EG255" s="10"/>
    </row>
    <row r="256" spans="1:137" ht="14.4" customHeight="1" x14ac:dyDescent="0.3">
      <c r="A256" s="484"/>
      <c r="B256" s="434"/>
      <c r="C256" s="478"/>
      <c r="D256" s="108" t="s">
        <v>242</v>
      </c>
      <c r="E256" s="30" t="s">
        <v>78</v>
      </c>
      <c r="F256" s="438" t="s">
        <v>38</v>
      </c>
      <c r="G256" s="440" t="s">
        <v>101</v>
      </c>
      <c r="H256" s="438" t="s">
        <v>38</v>
      </c>
      <c r="I256" s="440" t="s">
        <v>101</v>
      </c>
      <c r="J256" s="438" t="s">
        <v>38</v>
      </c>
      <c r="K256" s="440" t="s">
        <v>101</v>
      </c>
      <c r="L256" s="438" t="s">
        <v>38</v>
      </c>
      <c r="M256" s="440" t="s">
        <v>101</v>
      </c>
      <c r="N256" s="438" t="s">
        <v>324</v>
      </c>
      <c r="O256" s="440" t="s">
        <v>323</v>
      </c>
      <c r="P256" s="438" t="s">
        <v>322</v>
      </c>
      <c r="Q256" s="440" t="s">
        <v>325</v>
      </c>
      <c r="R256" s="438" t="s">
        <v>38</v>
      </c>
      <c r="S256" s="440" t="s">
        <v>101</v>
      </c>
      <c r="T256" s="438" t="s">
        <v>38</v>
      </c>
      <c r="U256" s="440" t="s">
        <v>101</v>
      </c>
      <c r="V256" s="102"/>
      <c r="W256" s="14"/>
      <c r="X256" s="14"/>
      <c r="Y256" s="15">
        <f>V256+(W256*48)+(X256*48)</f>
        <v>0</v>
      </c>
      <c r="Z256" s="103" t="s">
        <v>313</v>
      </c>
      <c r="AA256" s="14" t="s">
        <v>313</v>
      </c>
      <c r="AB256" s="14" t="s">
        <v>313</v>
      </c>
      <c r="AC256" s="15" t="e">
        <f>Z256+(AA256*48)+(AB256*48)</f>
        <v>#VALUE!</v>
      </c>
      <c r="AD256" s="102"/>
      <c r="AE256" s="14"/>
      <c r="AF256" s="14"/>
      <c r="AG256" s="15">
        <f>AD256+(AE256*48)+(AF256*48)</f>
        <v>0</v>
      </c>
      <c r="AH256" s="241">
        <v>25000</v>
      </c>
      <c r="AI256" s="14">
        <v>561.01</v>
      </c>
      <c r="AJ256" s="14">
        <v>38.99</v>
      </c>
      <c r="AK256" s="15">
        <f>AH256+(AI256*48)+(AJ256*48)</f>
        <v>53799.999999999993</v>
      </c>
      <c r="AL256" s="245" t="s">
        <v>313</v>
      </c>
      <c r="AM256" s="245" t="s">
        <v>313</v>
      </c>
      <c r="AN256" s="245" t="s">
        <v>313</v>
      </c>
      <c r="AO256" s="15" t="e">
        <f>AL256+(AM256*48)+(AN256*48)</f>
        <v>#VALUE!</v>
      </c>
      <c r="AP256" s="227"/>
      <c r="AQ256" s="25"/>
      <c r="AR256" s="22"/>
      <c r="AS256" s="15">
        <f>AP256+(AQ256*48)+(AR256*48)</f>
        <v>0</v>
      </c>
      <c r="AT256" s="25" t="s">
        <v>313</v>
      </c>
      <c r="AU256" s="14" t="s">
        <v>313</v>
      </c>
      <c r="AV256" s="14" t="s">
        <v>313</v>
      </c>
      <c r="AW256" s="15" t="e">
        <f>AT256+(AU256*48)+(AV256*48)</f>
        <v>#VALUE!</v>
      </c>
      <c r="AX256" s="241">
        <v>25000</v>
      </c>
      <c r="AY256" s="14">
        <v>561.01</v>
      </c>
      <c r="AZ256" s="14">
        <v>38.99</v>
      </c>
      <c r="BA256" s="15">
        <f>AX256+(AY256*48)+(AZ256*48)</f>
        <v>53799.999999999993</v>
      </c>
      <c r="BB256" s="245" t="s">
        <v>313</v>
      </c>
      <c r="BC256" s="245" t="s">
        <v>313</v>
      </c>
      <c r="BD256" s="245" t="s">
        <v>313</v>
      </c>
      <c r="BE256" s="15" t="e">
        <f>BB256+(BC256*48)+(BD256*48)</f>
        <v>#VALUE!</v>
      </c>
      <c r="BF256" s="16"/>
      <c r="BG256" s="17"/>
      <c r="BH256" s="17"/>
      <c r="BI256" s="15">
        <f>BF256+(BG256*48)+(BH256*48)</f>
        <v>0</v>
      </c>
      <c r="BJ256" s="241" t="s">
        <v>313</v>
      </c>
      <c r="BK256" s="14" t="s">
        <v>313</v>
      </c>
      <c r="BL256" s="14" t="s">
        <v>313</v>
      </c>
      <c r="BM256" s="15" t="e">
        <f>BJ256+(BK256*48)+(BL256*48)</f>
        <v>#VALUE!</v>
      </c>
      <c r="BN256" s="241">
        <v>25000</v>
      </c>
      <c r="BO256" s="14">
        <v>561.01</v>
      </c>
      <c r="BP256" s="14">
        <v>38.99</v>
      </c>
      <c r="BQ256" s="15">
        <f>BN256+(BO256*48)+(BP256*48)</f>
        <v>53799.999999999993</v>
      </c>
      <c r="BR256" s="245" t="s">
        <v>313</v>
      </c>
      <c r="BS256" s="245" t="s">
        <v>313</v>
      </c>
      <c r="BT256" s="245" t="s">
        <v>313</v>
      </c>
      <c r="BU256" s="15" t="e">
        <f>BR256+(BS256*48)+(BT256*48)</f>
        <v>#VALUE!</v>
      </c>
      <c r="BV256" s="16"/>
      <c r="BW256" s="17"/>
      <c r="BX256" s="17"/>
      <c r="BY256" s="15">
        <f>BV256+(BW256*48)+(BX256*48)</f>
        <v>0</v>
      </c>
      <c r="BZ256" s="103" t="s">
        <v>313</v>
      </c>
      <c r="CA256" s="14" t="s">
        <v>313</v>
      </c>
      <c r="CB256" s="14" t="s">
        <v>313</v>
      </c>
      <c r="CC256" s="15" t="e">
        <f>BZ256+(CA256*48)+(CB256*48)</f>
        <v>#VALUE!</v>
      </c>
      <c r="CD256" s="241">
        <v>25000</v>
      </c>
      <c r="CE256" s="14">
        <v>561.01</v>
      </c>
      <c r="CF256" s="14">
        <v>38.99</v>
      </c>
      <c r="CG256" s="15">
        <f>CD256+(CE256*48)+(CF256*48)</f>
        <v>53799.999999999993</v>
      </c>
      <c r="CH256" s="245" t="s">
        <v>313</v>
      </c>
      <c r="CI256" s="245" t="s">
        <v>313</v>
      </c>
      <c r="CJ256" s="245" t="s">
        <v>313</v>
      </c>
      <c r="CK256" s="15" t="e">
        <f>CH256+(CI256*48)+(CJ256*48)</f>
        <v>#VALUE!</v>
      </c>
      <c r="CL256" s="16"/>
      <c r="CM256" s="17"/>
      <c r="CN256" s="17"/>
      <c r="CO256" s="15">
        <f>CL256+(CM256*48)+(CN256*48)</f>
        <v>0</v>
      </c>
      <c r="CP256" s="16"/>
      <c r="CQ256" s="17"/>
      <c r="CR256" s="18"/>
      <c r="CS256" s="15">
        <f>CP256+(CQ256*48)+(CR256*48)</f>
        <v>0</v>
      </c>
      <c r="CT256" s="16"/>
      <c r="CU256" s="17"/>
      <c r="CV256" s="18"/>
      <c r="CW256" s="21">
        <f>CT256+(CU256*48)+(CV256*48)</f>
        <v>0</v>
      </c>
      <c r="CX256" s="406" t="s">
        <v>313</v>
      </c>
      <c r="CY256" s="391" t="s">
        <v>313</v>
      </c>
      <c r="CZ256" s="391" t="s">
        <v>313</v>
      </c>
      <c r="DA256" s="392" t="e">
        <f>CX256+(CY256*48)+(CZ256*48)</f>
        <v>#VALUE!</v>
      </c>
      <c r="DB256" s="16"/>
      <c r="DC256" s="17">
        <v>1750</v>
      </c>
      <c r="DD256" s="18"/>
      <c r="DE256" s="15">
        <f>DB256+(DC256*48)+(DD256*48)</f>
        <v>84000</v>
      </c>
      <c r="DF256" s="241">
        <v>25000</v>
      </c>
      <c r="DG256" s="14">
        <v>561.01</v>
      </c>
      <c r="DH256" s="14">
        <v>38.99</v>
      </c>
      <c r="DI256" s="15">
        <f>DF256+(DG256*48)+(DH256*48)</f>
        <v>53799.999999999993</v>
      </c>
      <c r="DJ256" s="245" t="s">
        <v>313</v>
      </c>
      <c r="DK256" s="245" t="s">
        <v>313</v>
      </c>
      <c r="DL256" s="245" t="s">
        <v>313</v>
      </c>
      <c r="DM256" s="15" t="e">
        <f>DJ256+(DK256*48)+(DL256*48)</f>
        <v>#VALUE!</v>
      </c>
      <c r="DN256" s="19"/>
      <c r="DO256" s="20"/>
      <c r="DP256" s="20"/>
      <c r="DQ256" s="15">
        <f>DN256+(DO256*48)+(DP256*48)</f>
        <v>0</v>
      </c>
      <c r="DR256" s="103" t="s">
        <v>313</v>
      </c>
      <c r="DS256" s="14" t="s">
        <v>313</v>
      </c>
      <c r="DT256" s="14" t="s">
        <v>313</v>
      </c>
      <c r="DU256" s="15" t="e">
        <f>DR256+(DS256*48)+(DT256*48)</f>
        <v>#VALUE!</v>
      </c>
      <c r="DV256" s="241">
        <v>25000</v>
      </c>
      <c r="DW256" s="14">
        <v>561.01</v>
      </c>
      <c r="DX256" s="14">
        <v>38.99</v>
      </c>
      <c r="DY256" s="15">
        <f>DV256+(DW256*48)+(DX256*48)</f>
        <v>53799.999999999993</v>
      </c>
      <c r="DZ256" s="245" t="s">
        <v>313</v>
      </c>
      <c r="EA256" s="245" t="s">
        <v>313</v>
      </c>
      <c r="EB256" s="245" t="s">
        <v>313</v>
      </c>
      <c r="EC256" s="15" t="e">
        <f>DZ256+(EA256*48)+(EB256*48)</f>
        <v>#VALUE!</v>
      </c>
      <c r="ED256" s="250">
        <v>1000</v>
      </c>
      <c r="EE256" s="167">
        <v>499.95</v>
      </c>
      <c r="EF256" s="167"/>
      <c r="EG256" s="15">
        <f>ED256+(EE256*48)+(EF256*48)</f>
        <v>24997.599999999999</v>
      </c>
    </row>
    <row r="257" spans="1:137" ht="14.4" customHeight="1" x14ac:dyDescent="0.3">
      <c r="A257" s="484"/>
      <c r="B257" s="434"/>
      <c r="C257" s="478"/>
      <c r="D257" s="108" t="s">
        <v>243</v>
      </c>
      <c r="E257" s="285" t="s">
        <v>4</v>
      </c>
      <c r="F257" s="439"/>
      <c r="G257" s="441"/>
      <c r="H257" s="439"/>
      <c r="I257" s="441"/>
      <c r="J257" s="439"/>
      <c r="K257" s="441"/>
      <c r="L257" s="439"/>
      <c r="M257" s="441"/>
      <c r="N257" s="439"/>
      <c r="O257" s="441"/>
      <c r="P257" s="439"/>
      <c r="Q257" s="441"/>
      <c r="R257" s="439"/>
      <c r="S257" s="441"/>
      <c r="T257" s="439"/>
      <c r="U257" s="441"/>
      <c r="V257" s="102"/>
      <c r="W257" s="14"/>
      <c r="X257" s="14"/>
      <c r="Y257" s="15">
        <f>V257+(W257*48)+(X257*48)</f>
        <v>0</v>
      </c>
      <c r="Z257" s="102" t="s">
        <v>313</v>
      </c>
      <c r="AA257" s="14" t="s">
        <v>313</v>
      </c>
      <c r="AB257" s="14" t="s">
        <v>313</v>
      </c>
      <c r="AC257" s="15" t="e">
        <f>Z257+(AA257*48)+(AB257*48)</f>
        <v>#VALUE!</v>
      </c>
      <c r="AD257" s="102"/>
      <c r="AE257" s="14"/>
      <c r="AF257" s="14"/>
      <c r="AG257" s="15">
        <f>AD257+(AE257*48)+(AF257*48)</f>
        <v>0</v>
      </c>
      <c r="AH257" s="241">
        <v>25000</v>
      </c>
      <c r="AI257" s="14">
        <v>611.5</v>
      </c>
      <c r="AJ257" s="14">
        <v>42.5</v>
      </c>
      <c r="AK257" s="15">
        <f>AH257+(AI257*48)+(AJ257*48)</f>
        <v>56392</v>
      </c>
      <c r="AL257" s="245" t="s">
        <v>313</v>
      </c>
      <c r="AM257" s="245" t="s">
        <v>313</v>
      </c>
      <c r="AN257" s="245" t="s">
        <v>313</v>
      </c>
      <c r="AO257" s="15" t="e">
        <f>AL257+(AM257*48)+(AN257*48)</f>
        <v>#VALUE!</v>
      </c>
      <c r="AP257" s="227"/>
      <c r="AQ257" s="14"/>
      <c r="AR257" s="22"/>
      <c r="AS257" s="15">
        <f>AP257+(AQ257*48)+(AR257*48)</f>
        <v>0</v>
      </c>
      <c r="AT257" s="14" t="s">
        <v>313</v>
      </c>
      <c r="AU257" s="14" t="s">
        <v>313</v>
      </c>
      <c r="AV257" s="14" t="s">
        <v>313</v>
      </c>
      <c r="AW257" s="15" t="e">
        <f>AT257+(AU257*48)+(AV257*48)</f>
        <v>#VALUE!</v>
      </c>
      <c r="AX257" s="241">
        <v>25000</v>
      </c>
      <c r="AY257" s="14">
        <v>611.5</v>
      </c>
      <c r="AZ257" s="14">
        <v>42.5</v>
      </c>
      <c r="BA257" s="15">
        <f>AX257+(AY257*48)+(AZ257*48)</f>
        <v>56392</v>
      </c>
      <c r="BB257" s="245" t="s">
        <v>313</v>
      </c>
      <c r="BC257" s="245" t="s">
        <v>313</v>
      </c>
      <c r="BD257" s="245" t="s">
        <v>313</v>
      </c>
      <c r="BE257" s="15" t="e">
        <f>BB257+(BC257*48)+(BD257*48)</f>
        <v>#VALUE!</v>
      </c>
      <c r="BF257" s="16"/>
      <c r="BG257" s="17"/>
      <c r="BH257" s="17"/>
      <c r="BI257" s="15">
        <f>BF257+(BG257*48)+(BH257*48)</f>
        <v>0</v>
      </c>
      <c r="BJ257" s="241" t="s">
        <v>313</v>
      </c>
      <c r="BK257" s="14" t="s">
        <v>313</v>
      </c>
      <c r="BL257" s="14" t="s">
        <v>313</v>
      </c>
      <c r="BM257" s="15" t="e">
        <f>BJ257+(BK257*48)+(BL257*48)</f>
        <v>#VALUE!</v>
      </c>
      <c r="BN257" s="241">
        <v>25000</v>
      </c>
      <c r="BO257" s="14">
        <v>611.5</v>
      </c>
      <c r="BP257" s="14">
        <v>42.5</v>
      </c>
      <c r="BQ257" s="15">
        <f>BN257+(BO257*48)+(BP257*48)</f>
        <v>56392</v>
      </c>
      <c r="BR257" s="245" t="s">
        <v>313</v>
      </c>
      <c r="BS257" s="245" t="s">
        <v>313</v>
      </c>
      <c r="BT257" s="245" t="s">
        <v>313</v>
      </c>
      <c r="BU257" s="15" t="e">
        <f>BR257+(BS257*48)+(BT257*48)</f>
        <v>#VALUE!</v>
      </c>
      <c r="BV257" s="16"/>
      <c r="BW257" s="17"/>
      <c r="BX257" s="17"/>
      <c r="BY257" s="15">
        <f>BV257+(BW257*48)+(BX257*48)</f>
        <v>0</v>
      </c>
      <c r="BZ257" s="102" t="s">
        <v>313</v>
      </c>
      <c r="CA257" s="14" t="s">
        <v>313</v>
      </c>
      <c r="CB257" s="14" t="s">
        <v>313</v>
      </c>
      <c r="CC257" s="15" t="e">
        <f>BZ257+(CA257*48)+(CB257*48)</f>
        <v>#VALUE!</v>
      </c>
      <c r="CD257" s="241">
        <v>25000</v>
      </c>
      <c r="CE257" s="14">
        <v>611.5</v>
      </c>
      <c r="CF257" s="14">
        <v>42.5</v>
      </c>
      <c r="CG257" s="15">
        <f>CD257+(CE257*48)+(CF257*48)</f>
        <v>56392</v>
      </c>
      <c r="CH257" s="245" t="s">
        <v>313</v>
      </c>
      <c r="CI257" s="245" t="s">
        <v>313</v>
      </c>
      <c r="CJ257" s="245" t="s">
        <v>313</v>
      </c>
      <c r="CK257" s="15" t="e">
        <f>CH257+(CI257*48)+(CJ257*48)</f>
        <v>#VALUE!</v>
      </c>
      <c r="CL257" s="16"/>
      <c r="CM257" s="17"/>
      <c r="CN257" s="17"/>
      <c r="CO257" s="15">
        <f>CL257+(CM257*48)+(CN257*48)</f>
        <v>0</v>
      </c>
      <c r="CP257" s="16"/>
      <c r="CQ257" s="17"/>
      <c r="CR257" s="18"/>
      <c r="CS257" s="15">
        <f>CP257+(CQ257*48)+(CR257*48)</f>
        <v>0</v>
      </c>
      <c r="CT257" s="16"/>
      <c r="CU257" s="17"/>
      <c r="CV257" s="18"/>
      <c r="CW257" s="21">
        <f>CT257+(CU257*48)+(CV257*48)</f>
        <v>0</v>
      </c>
      <c r="CX257" s="405" t="s">
        <v>313</v>
      </c>
      <c r="CY257" s="391" t="s">
        <v>313</v>
      </c>
      <c r="CZ257" s="391" t="s">
        <v>313</v>
      </c>
      <c r="DA257" s="392" t="e">
        <f>CX257+(CY257*48)+(CZ257*48)</f>
        <v>#VALUE!</v>
      </c>
      <c r="DB257" s="16"/>
      <c r="DC257" s="17">
        <v>1850</v>
      </c>
      <c r="DD257" s="18"/>
      <c r="DE257" s="15">
        <f>DB257+(DC257*48)+(DD257*48)</f>
        <v>88800</v>
      </c>
      <c r="DF257" s="241">
        <v>25000</v>
      </c>
      <c r="DG257" s="14">
        <v>611.5</v>
      </c>
      <c r="DH257" s="14">
        <v>42.5</v>
      </c>
      <c r="DI257" s="15">
        <f>DF257+(DG257*48)+(DH257*48)</f>
        <v>56392</v>
      </c>
      <c r="DJ257" s="245" t="s">
        <v>313</v>
      </c>
      <c r="DK257" s="245" t="s">
        <v>313</v>
      </c>
      <c r="DL257" s="245" t="s">
        <v>313</v>
      </c>
      <c r="DM257" s="15" t="e">
        <f>DJ257+(DK257*48)+(DL257*48)</f>
        <v>#VALUE!</v>
      </c>
      <c r="DN257" s="19"/>
      <c r="DO257" s="20"/>
      <c r="DP257" s="20"/>
      <c r="DQ257" s="15">
        <f>DN257+(DO257*48)+(DP257*48)</f>
        <v>0</v>
      </c>
      <c r="DR257" s="102" t="s">
        <v>313</v>
      </c>
      <c r="DS257" s="14" t="s">
        <v>313</v>
      </c>
      <c r="DT257" s="14" t="s">
        <v>313</v>
      </c>
      <c r="DU257" s="15" t="e">
        <f>DR257+(DS257*48)+(DT257*48)</f>
        <v>#VALUE!</v>
      </c>
      <c r="DV257" s="241">
        <v>25000</v>
      </c>
      <c r="DW257" s="14">
        <v>611.5</v>
      </c>
      <c r="DX257" s="14">
        <v>42.5</v>
      </c>
      <c r="DY257" s="15">
        <f>DV257+(DW257*48)+(DX257*48)</f>
        <v>56392</v>
      </c>
      <c r="DZ257" s="245" t="s">
        <v>313</v>
      </c>
      <c r="EA257" s="245" t="s">
        <v>313</v>
      </c>
      <c r="EB257" s="245" t="s">
        <v>313</v>
      </c>
      <c r="EC257" s="15" t="e">
        <f>DZ257+(EA257*48)+(EB257*48)</f>
        <v>#VALUE!</v>
      </c>
      <c r="ED257" s="250">
        <v>1000</v>
      </c>
      <c r="EE257" s="167">
        <v>649.95000000000005</v>
      </c>
      <c r="EF257" s="167"/>
      <c r="EG257" s="15">
        <f>ED257+(EE257*48)+(EF257*48)</f>
        <v>32197.600000000002</v>
      </c>
    </row>
    <row r="258" spans="1:137" ht="14.4" customHeight="1" x14ac:dyDescent="0.3">
      <c r="A258" s="484"/>
      <c r="B258" s="434"/>
      <c r="C258" s="478"/>
      <c r="D258" s="108" t="s">
        <v>244</v>
      </c>
      <c r="E258" s="285" t="s">
        <v>5</v>
      </c>
      <c r="F258" s="439"/>
      <c r="G258" s="441"/>
      <c r="H258" s="439"/>
      <c r="I258" s="441"/>
      <c r="J258" s="439"/>
      <c r="K258" s="441"/>
      <c r="L258" s="439"/>
      <c r="M258" s="441"/>
      <c r="N258" s="439"/>
      <c r="O258" s="441"/>
      <c r="P258" s="439"/>
      <c r="Q258" s="441"/>
      <c r="R258" s="439"/>
      <c r="S258" s="441"/>
      <c r="T258" s="439"/>
      <c r="U258" s="441"/>
      <c r="V258" s="102"/>
      <c r="W258" s="14"/>
      <c r="X258" s="14"/>
      <c r="Y258" s="15">
        <f>V258+(W258*48)+(X258*48)</f>
        <v>0</v>
      </c>
      <c r="Z258" s="102" t="s">
        <v>313</v>
      </c>
      <c r="AA258" s="14" t="s">
        <v>313</v>
      </c>
      <c r="AB258" s="14" t="s">
        <v>313</v>
      </c>
      <c r="AC258" s="15" t="e">
        <f>Z258+(AA258*48)+(AB258*48)</f>
        <v>#VALUE!</v>
      </c>
      <c r="AD258" s="102"/>
      <c r="AE258" s="14"/>
      <c r="AF258" s="14"/>
      <c r="AG258" s="15">
        <f>AD258+(AE258*48)+(AF258*48)</f>
        <v>0</v>
      </c>
      <c r="AH258" s="241">
        <v>25000</v>
      </c>
      <c r="AI258" s="14">
        <v>657.32</v>
      </c>
      <c r="AJ258" s="14">
        <v>45.68</v>
      </c>
      <c r="AK258" s="15">
        <f>AH258+(AI258*48)+(AJ258*48)</f>
        <v>58744</v>
      </c>
      <c r="AL258" s="245" t="s">
        <v>313</v>
      </c>
      <c r="AM258" s="245" t="s">
        <v>313</v>
      </c>
      <c r="AN258" s="245" t="s">
        <v>313</v>
      </c>
      <c r="AO258" s="15" t="e">
        <f>AL258+(AM258*48)+(AN258*48)</f>
        <v>#VALUE!</v>
      </c>
      <c r="AP258" s="227"/>
      <c r="AQ258" s="14"/>
      <c r="AR258" s="22"/>
      <c r="AS258" s="15">
        <f>AP258+(AQ258*48)+(AR258*48)</f>
        <v>0</v>
      </c>
      <c r="AT258" s="14" t="s">
        <v>313</v>
      </c>
      <c r="AU258" s="14" t="s">
        <v>313</v>
      </c>
      <c r="AV258" s="14" t="s">
        <v>313</v>
      </c>
      <c r="AW258" s="15" t="e">
        <f>AT258+(AU258*48)+(AV258*48)</f>
        <v>#VALUE!</v>
      </c>
      <c r="AX258" s="241">
        <v>25000</v>
      </c>
      <c r="AY258" s="14">
        <v>657.32</v>
      </c>
      <c r="AZ258" s="14">
        <v>45.68</v>
      </c>
      <c r="BA258" s="15">
        <f>AX258+(AY258*48)+(AZ258*48)</f>
        <v>58744</v>
      </c>
      <c r="BB258" s="245" t="s">
        <v>313</v>
      </c>
      <c r="BC258" s="245" t="s">
        <v>313</v>
      </c>
      <c r="BD258" s="245" t="s">
        <v>313</v>
      </c>
      <c r="BE258" s="15" t="e">
        <f>BB258+(BC258*48)+(BD258*48)</f>
        <v>#VALUE!</v>
      </c>
      <c r="BF258" s="16"/>
      <c r="BG258" s="17"/>
      <c r="BH258" s="17"/>
      <c r="BI258" s="15">
        <f>BF258+(BG258*48)+(BH258*48)</f>
        <v>0</v>
      </c>
      <c r="BJ258" s="241" t="s">
        <v>313</v>
      </c>
      <c r="BK258" s="14" t="s">
        <v>313</v>
      </c>
      <c r="BL258" s="14" t="s">
        <v>313</v>
      </c>
      <c r="BM258" s="15" t="e">
        <f>BJ258+(BK258*48)+(BL258*48)</f>
        <v>#VALUE!</v>
      </c>
      <c r="BN258" s="241">
        <v>25000</v>
      </c>
      <c r="BO258" s="14">
        <v>657.32</v>
      </c>
      <c r="BP258" s="14">
        <v>45.68</v>
      </c>
      <c r="BQ258" s="15">
        <f>BN258+(BO258*48)+(BP258*48)</f>
        <v>58744</v>
      </c>
      <c r="BR258" s="245" t="s">
        <v>313</v>
      </c>
      <c r="BS258" s="245" t="s">
        <v>313</v>
      </c>
      <c r="BT258" s="245" t="s">
        <v>313</v>
      </c>
      <c r="BU258" s="15" t="e">
        <f>BR258+(BS258*48)+(BT258*48)</f>
        <v>#VALUE!</v>
      </c>
      <c r="BV258" s="16"/>
      <c r="BW258" s="17"/>
      <c r="BX258" s="17"/>
      <c r="BY258" s="15">
        <f>BV258+(BW258*48)+(BX258*48)</f>
        <v>0</v>
      </c>
      <c r="BZ258" s="102" t="s">
        <v>313</v>
      </c>
      <c r="CA258" s="14" t="s">
        <v>313</v>
      </c>
      <c r="CB258" s="14" t="s">
        <v>313</v>
      </c>
      <c r="CC258" s="15" t="e">
        <f>BZ258+(CA258*48)+(CB258*48)</f>
        <v>#VALUE!</v>
      </c>
      <c r="CD258" s="241">
        <v>25000</v>
      </c>
      <c r="CE258" s="14">
        <v>657.32</v>
      </c>
      <c r="CF258" s="14">
        <v>45.68</v>
      </c>
      <c r="CG258" s="15">
        <f>CD258+(CE258*48)+(CF258*48)</f>
        <v>58744</v>
      </c>
      <c r="CH258" s="245" t="s">
        <v>313</v>
      </c>
      <c r="CI258" s="245" t="s">
        <v>313</v>
      </c>
      <c r="CJ258" s="245" t="s">
        <v>313</v>
      </c>
      <c r="CK258" s="15" t="e">
        <f>CH258+(CI258*48)+(CJ258*48)</f>
        <v>#VALUE!</v>
      </c>
      <c r="CL258" s="16"/>
      <c r="CM258" s="17"/>
      <c r="CN258" s="17"/>
      <c r="CO258" s="15">
        <f>CL258+(CM258*48)+(CN258*48)</f>
        <v>0</v>
      </c>
      <c r="CP258" s="16"/>
      <c r="CQ258" s="17"/>
      <c r="CR258" s="18"/>
      <c r="CS258" s="15">
        <f>CP258+(CQ258*48)+(CR258*48)</f>
        <v>0</v>
      </c>
      <c r="CT258" s="16"/>
      <c r="CU258" s="17"/>
      <c r="CV258" s="18"/>
      <c r="CW258" s="21">
        <f>CT258+(CU258*48)+(CV258*48)</f>
        <v>0</v>
      </c>
      <c r="CX258" s="405" t="s">
        <v>313</v>
      </c>
      <c r="CY258" s="391" t="s">
        <v>313</v>
      </c>
      <c r="CZ258" s="391" t="s">
        <v>313</v>
      </c>
      <c r="DA258" s="392" t="e">
        <f>CX258+(CY258*48)+(CZ258*48)</f>
        <v>#VALUE!</v>
      </c>
      <c r="DB258" s="16"/>
      <c r="DC258" s="17">
        <v>1950</v>
      </c>
      <c r="DD258" s="18"/>
      <c r="DE258" s="15">
        <f>DB258+(DC258*48)+(DD258*48)</f>
        <v>93600</v>
      </c>
      <c r="DF258" s="241">
        <v>25000</v>
      </c>
      <c r="DG258" s="14">
        <v>657.32</v>
      </c>
      <c r="DH258" s="14">
        <v>45.68</v>
      </c>
      <c r="DI258" s="15">
        <f>DF258+(DG258*48)+(DH258*48)</f>
        <v>58744</v>
      </c>
      <c r="DJ258" s="245" t="s">
        <v>313</v>
      </c>
      <c r="DK258" s="245" t="s">
        <v>313</v>
      </c>
      <c r="DL258" s="245" t="s">
        <v>313</v>
      </c>
      <c r="DM258" s="15" t="e">
        <f>DJ258+(DK258*48)+(DL258*48)</f>
        <v>#VALUE!</v>
      </c>
      <c r="DN258" s="19"/>
      <c r="DO258" s="20"/>
      <c r="DP258" s="20"/>
      <c r="DQ258" s="15">
        <f>DN258+(DO258*48)+(DP258*48)</f>
        <v>0</v>
      </c>
      <c r="DR258" s="102" t="s">
        <v>313</v>
      </c>
      <c r="DS258" s="14" t="s">
        <v>313</v>
      </c>
      <c r="DT258" s="14" t="s">
        <v>313</v>
      </c>
      <c r="DU258" s="15" t="e">
        <f>DR258+(DS258*48)+(DT258*48)</f>
        <v>#VALUE!</v>
      </c>
      <c r="DV258" s="241">
        <v>25000</v>
      </c>
      <c r="DW258" s="14">
        <v>657.32</v>
      </c>
      <c r="DX258" s="14">
        <v>45.68</v>
      </c>
      <c r="DY258" s="15">
        <f>DV258+(DW258*48)+(DX258*48)</f>
        <v>58744</v>
      </c>
      <c r="DZ258" s="245" t="s">
        <v>313</v>
      </c>
      <c r="EA258" s="245" t="s">
        <v>313</v>
      </c>
      <c r="EB258" s="245" t="s">
        <v>313</v>
      </c>
      <c r="EC258" s="15" t="e">
        <f>DZ258+(EA258*48)+(EB258*48)</f>
        <v>#VALUE!</v>
      </c>
      <c r="ED258" s="250">
        <v>1000</v>
      </c>
      <c r="EE258" s="167">
        <v>795.95</v>
      </c>
      <c r="EF258" s="167"/>
      <c r="EG258" s="15">
        <f>ED258+(EE258*48)+(EF258*48)</f>
        <v>39205.600000000006</v>
      </c>
    </row>
    <row r="259" spans="1:137" ht="14.4" customHeight="1" x14ac:dyDescent="0.3">
      <c r="A259" s="484"/>
      <c r="B259" s="434"/>
      <c r="C259" s="478"/>
      <c r="D259" s="108" t="s">
        <v>245</v>
      </c>
      <c r="E259" s="285" t="s">
        <v>6</v>
      </c>
      <c r="F259" s="439"/>
      <c r="G259" s="441"/>
      <c r="H259" s="439"/>
      <c r="I259" s="441"/>
      <c r="J259" s="439"/>
      <c r="K259" s="441"/>
      <c r="L259" s="439"/>
      <c r="M259" s="441"/>
      <c r="N259" s="439"/>
      <c r="O259" s="441"/>
      <c r="P259" s="439"/>
      <c r="Q259" s="441"/>
      <c r="R259" s="439"/>
      <c r="S259" s="441"/>
      <c r="T259" s="439"/>
      <c r="U259" s="441"/>
      <c r="V259" s="102"/>
      <c r="W259" s="14"/>
      <c r="X259" s="14"/>
      <c r="Y259" s="15">
        <f>V259+(W259*48)+(X259*48)</f>
        <v>0</v>
      </c>
      <c r="Z259" s="102" t="s">
        <v>313</v>
      </c>
      <c r="AA259" s="14" t="s">
        <v>313</v>
      </c>
      <c r="AB259" s="14" t="s">
        <v>313</v>
      </c>
      <c r="AC259" s="15" t="e">
        <f>Z259+(AA259*48)+(AB259*48)</f>
        <v>#VALUE!</v>
      </c>
      <c r="AD259" s="102"/>
      <c r="AE259" s="14"/>
      <c r="AF259" s="14"/>
      <c r="AG259" s="15">
        <f>AD259+(AE259*48)+(AF259*48)</f>
        <v>0</v>
      </c>
      <c r="AH259" s="241">
        <v>25000</v>
      </c>
      <c r="AI259" s="14">
        <v>696.59</v>
      </c>
      <c r="AJ259" s="14">
        <v>48.41</v>
      </c>
      <c r="AK259" s="15">
        <f>AH259+(AI259*48)+(AJ259*48)</f>
        <v>60760</v>
      </c>
      <c r="AL259" s="245" t="s">
        <v>313</v>
      </c>
      <c r="AM259" s="245" t="s">
        <v>313</v>
      </c>
      <c r="AN259" s="245" t="s">
        <v>313</v>
      </c>
      <c r="AO259" s="15" t="e">
        <f>AL259+(AM259*48)+(AN259*48)</f>
        <v>#VALUE!</v>
      </c>
      <c r="AP259" s="227"/>
      <c r="AQ259" s="14"/>
      <c r="AR259" s="22"/>
      <c r="AS259" s="15">
        <f>AP259+(AQ259*48)+(AR259*48)</f>
        <v>0</v>
      </c>
      <c r="AT259" s="14" t="s">
        <v>313</v>
      </c>
      <c r="AU259" s="14" t="s">
        <v>313</v>
      </c>
      <c r="AV259" s="14" t="s">
        <v>313</v>
      </c>
      <c r="AW259" s="15" t="e">
        <f>AT259+(AU259*48)+(AV259*48)</f>
        <v>#VALUE!</v>
      </c>
      <c r="AX259" s="241">
        <v>25000</v>
      </c>
      <c r="AY259" s="14">
        <v>696.59</v>
      </c>
      <c r="AZ259" s="14">
        <v>48.41</v>
      </c>
      <c r="BA259" s="15">
        <f>AX259+(AY259*48)+(AZ259*48)</f>
        <v>60760</v>
      </c>
      <c r="BB259" s="245" t="s">
        <v>313</v>
      </c>
      <c r="BC259" s="245" t="s">
        <v>313</v>
      </c>
      <c r="BD259" s="245" t="s">
        <v>313</v>
      </c>
      <c r="BE259" s="15" t="e">
        <f>BB259+(BC259*48)+(BD259*48)</f>
        <v>#VALUE!</v>
      </c>
      <c r="BF259" s="16"/>
      <c r="BG259" s="17"/>
      <c r="BH259" s="17"/>
      <c r="BI259" s="15">
        <f>BF259+(BG259*48)+(BH259*48)</f>
        <v>0</v>
      </c>
      <c r="BJ259" s="241" t="s">
        <v>313</v>
      </c>
      <c r="BK259" s="14" t="s">
        <v>313</v>
      </c>
      <c r="BL259" s="14" t="s">
        <v>313</v>
      </c>
      <c r="BM259" s="15" t="e">
        <f>BJ259+(BK259*48)+(BL259*48)</f>
        <v>#VALUE!</v>
      </c>
      <c r="BN259" s="241">
        <v>25000</v>
      </c>
      <c r="BO259" s="14">
        <v>696.59</v>
      </c>
      <c r="BP259" s="14">
        <v>48.41</v>
      </c>
      <c r="BQ259" s="15">
        <f>BN259+(BO259*48)+(BP259*48)</f>
        <v>60760</v>
      </c>
      <c r="BR259" s="245" t="s">
        <v>313</v>
      </c>
      <c r="BS259" s="245" t="s">
        <v>313</v>
      </c>
      <c r="BT259" s="245" t="s">
        <v>313</v>
      </c>
      <c r="BU259" s="15" t="e">
        <f>BR259+(BS259*48)+(BT259*48)</f>
        <v>#VALUE!</v>
      </c>
      <c r="BV259" s="16"/>
      <c r="BW259" s="17"/>
      <c r="BX259" s="17"/>
      <c r="BY259" s="15">
        <f>BV259+(BW259*48)+(BX259*48)</f>
        <v>0</v>
      </c>
      <c r="BZ259" s="102" t="s">
        <v>313</v>
      </c>
      <c r="CA259" s="14" t="s">
        <v>313</v>
      </c>
      <c r="CB259" s="14" t="s">
        <v>313</v>
      </c>
      <c r="CC259" s="15" t="e">
        <f>BZ259+(CA259*48)+(CB259*48)</f>
        <v>#VALUE!</v>
      </c>
      <c r="CD259" s="241">
        <v>25000</v>
      </c>
      <c r="CE259" s="14">
        <v>696.59</v>
      </c>
      <c r="CF259" s="14">
        <v>48.41</v>
      </c>
      <c r="CG259" s="15">
        <f>CD259+(CE259*48)+(CF259*48)</f>
        <v>60760</v>
      </c>
      <c r="CH259" s="245" t="s">
        <v>313</v>
      </c>
      <c r="CI259" s="245" t="s">
        <v>313</v>
      </c>
      <c r="CJ259" s="245" t="s">
        <v>313</v>
      </c>
      <c r="CK259" s="15" t="e">
        <f>CH259+(CI259*48)+(CJ259*48)</f>
        <v>#VALUE!</v>
      </c>
      <c r="CL259" s="16"/>
      <c r="CM259" s="17"/>
      <c r="CN259" s="17"/>
      <c r="CO259" s="15">
        <f>CL259+(CM259*48)+(CN259*48)</f>
        <v>0</v>
      </c>
      <c r="CP259" s="16"/>
      <c r="CQ259" s="17"/>
      <c r="CR259" s="18"/>
      <c r="CS259" s="15">
        <f>CP259+(CQ259*48)+(CR259*48)</f>
        <v>0</v>
      </c>
      <c r="CT259" s="16"/>
      <c r="CU259" s="17"/>
      <c r="CV259" s="18"/>
      <c r="CW259" s="21">
        <f>CT259+(CU259*48)+(CV259*48)</f>
        <v>0</v>
      </c>
      <c r="CX259" s="405" t="s">
        <v>313</v>
      </c>
      <c r="CY259" s="391" t="s">
        <v>313</v>
      </c>
      <c r="CZ259" s="391" t="s">
        <v>313</v>
      </c>
      <c r="DA259" s="392" t="e">
        <f>CX259+(CY259*48)+(CZ259*48)</f>
        <v>#VALUE!</v>
      </c>
      <c r="DB259" s="16"/>
      <c r="DC259" s="17">
        <v>2050</v>
      </c>
      <c r="DD259" s="18"/>
      <c r="DE259" s="15">
        <f>DB259+(DC259*48)+(DD259*48)</f>
        <v>98400</v>
      </c>
      <c r="DF259" s="241">
        <v>25000</v>
      </c>
      <c r="DG259" s="14">
        <v>696.59</v>
      </c>
      <c r="DH259" s="14">
        <v>48.41</v>
      </c>
      <c r="DI259" s="15">
        <f>DF259+(DG259*48)+(DH259*48)</f>
        <v>60760</v>
      </c>
      <c r="DJ259" s="245" t="s">
        <v>313</v>
      </c>
      <c r="DK259" s="245" t="s">
        <v>313</v>
      </c>
      <c r="DL259" s="245" t="s">
        <v>313</v>
      </c>
      <c r="DM259" s="15" t="e">
        <f>DJ259+(DK259*48)+(DL259*48)</f>
        <v>#VALUE!</v>
      </c>
      <c r="DN259" s="19"/>
      <c r="DO259" s="20"/>
      <c r="DP259" s="20"/>
      <c r="DQ259" s="15">
        <f>DN259+(DO259*48)+(DP259*48)</f>
        <v>0</v>
      </c>
      <c r="DR259" s="102" t="s">
        <v>313</v>
      </c>
      <c r="DS259" s="14" t="s">
        <v>313</v>
      </c>
      <c r="DT259" s="14" t="s">
        <v>313</v>
      </c>
      <c r="DU259" s="15" t="e">
        <f>DR259+(DS259*48)+(DT259*48)</f>
        <v>#VALUE!</v>
      </c>
      <c r="DV259" s="241">
        <v>25000</v>
      </c>
      <c r="DW259" s="14">
        <v>696.59</v>
      </c>
      <c r="DX259" s="14">
        <v>48.41</v>
      </c>
      <c r="DY259" s="15">
        <f>DV259+(DW259*48)+(DX259*48)</f>
        <v>60760</v>
      </c>
      <c r="DZ259" s="245" t="s">
        <v>313</v>
      </c>
      <c r="EA259" s="245" t="s">
        <v>313</v>
      </c>
      <c r="EB259" s="245" t="s">
        <v>313</v>
      </c>
      <c r="EC259" s="15" t="e">
        <f>DZ259+(EA259*48)+(EB259*48)</f>
        <v>#VALUE!</v>
      </c>
      <c r="ED259" s="250">
        <v>1000</v>
      </c>
      <c r="EE259" s="167">
        <v>795.95</v>
      </c>
      <c r="EF259" s="167"/>
      <c r="EG259" s="15">
        <f>ED259+(EE259*48)+(EF259*48)</f>
        <v>39205.600000000006</v>
      </c>
    </row>
    <row r="260" spans="1:137" ht="15" customHeight="1" x14ac:dyDescent="0.3">
      <c r="A260" s="484"/>
      <c r="B260" s="431" t="s">
        <v>334</v>
      </c>
      <c r="C260" s="478"/>
      <c r="D260" s="196" t="s">
        <v>58</v>
      </c>
      <c r="E260" s="285" t="s">
        <v>7</v>
      </c>
      <c r="F260" s="439"/>
      <c r="G260" s="441"/>
      <c r="H260" s="439"/>
      <c r="I260" s="441"/>
      <c r="J260" s="439"/>
      <c r="K260" s="441"/>
      <c r="L260" s="439"/>
      <c r="M260" s="441"/>
      <c r="N260" s="439"/>
      <c r="O260" s="441"/>
      <c r="P260" s="439"/>
      <c r="Q260" s="441"/>
      <c r="R260" s="439"/>
      <c r="S260" s="441"/>
      <c r="T260" s="439"/>
      <c r="U260" s="441"/>
      <c r="V260" s="103"/>
      <c r="W260" s="25"/>
      <c r="X260" s="25"/>
      <c r="Y260" s="98">
        <f>V260+(W260*48)+(X260*48)</f>
        <v>0</v>
      </c>
      <c r="Z260" s="242" t="s">
        <v>313</v>
      </c>
      <c r="AA260" s="42" t="s">
        <v>313</v>
      </c>
      <c r="AB260" s="42" t="s">
        <v>313</v>
      </c>
      <c r="AC260" s="98" t="e">
        <f>Z260+(AA260*48)+(AB260*48)</f>
        <v>#VALUE!</v>
      </c>
      <c r="AD260" s="103"/>
      <c r="AE260" s="25"/>
      <c r="AF260" s="25"/>
      <c r="AG260" s="98">
        <f>AD260+(AE260*48)+(AF260*48)</f>
        <v>0</v>
      </c>
      <c r="AH260" s="241">
        <v>25000</v>
      </c>
      <c r="AI260" s="42">
        <v>733.05</v>
      </c>
      <c r="AJ260" s="42">
        <v>50.95</v>
      </c>
      <c r="AK260" s="98">
        <f>AH260+(AI260*48)+(AJ260*48)</f>
        <v>62631.999999999993</v>
      </c>
      <c r="AL260" s="245" t="s">
        <v>313</v>
      </c>
      <c r="AM260" s="245" t="s">
        <v>313</v>
      </c>
      <c r="AN260" s="245" t="s">
        <v>313</v>
      </c>
      <c r="AO260" s="98" t="e">
        <f>AL260+(AM260*48)+(AN260*48)</f>
        <v>#VALUE!</v>
      </c>
      <c r="AP260" s="228"/>
      <c r="AQ260" s="25"/>
      <c r="AR260" s="104"/>
      <c r="AS260" s="98">
        <f>AP260+(AQ260*48)+(AR260*48)</f>
        <v>0</v>
      </c>
      <c r="AT260" s="42" t="s">
        <v>313</v>
      </c>
      <c r="AU260" s="42" t="s">
        <v>313</v>
      </c>
      <c r="AV260" s="42" t="s">
        <v>313</v>
      </c>
      <c r="AW260" s="98" t="e">
        <f>AT260+(AU260*48)+(AV260*48)</f>
        <v>#VALUE!</v>
      </c>
      <c r="AX260" s="241">
        <v>25000</v>
      </c>
      <c r="AY260" s="42">
        <v>733.05</v>
      </c>
      <c r="AZ260" s="42">
        <v>50.95</v>
      </c>
      <c r="BA260" s="98">
        <f>AX260+(AY260*48)+(AZ260*48)</f>
        <v>62631.999999999993</v>
      </c>
      <c r="BB260" s="245" t="s">
        <v>313</v>
      </c>
      <c r="BC260" s="245" t="s">
        <v>313</v>
      </c>
      <c r="BD260" s="245" t="s">
        <v>313</v>
      </c>
      <c r="BE260" s="98" t="e">
        <f>BB260+(BC260*48)+(BD260*48)</f>
        <v>#VALUE!</v>
      </c>
      <c r="BF260" s="100"/>
      <c r="BG260" s="18"/>
      <c r="BH260" s="18"/>
      <c r="BI260" s="98">
        <f>BF260+(BG260*48)+(BH260*48)</f>
        <v>0</v>
      </c>
      <c r="BJ260" s="241" t="s">
        <v>313</v>
      </c>
      <c r="BK260" s="14" t="s">
        <v>313</v>
      </c>
      <c r="BL260" s="14" t="s">
        <v>313</v>
      </c>
      <c r="BM260" s="98" t="e">
        <f>BJ260+(BK260*48)+(BL260*48)</f>
        <v>#VALUE!</v>
      </c>
      <c r="BN260" s="241">
        <v>25000</v>
      </c>
      <c r="BO260" s="42">
        <v>733.05</v>
      </c>
      <c r="BP260" s="42">
        <v>50.95</v>
      </c>
      <c r="BQ260" s="98">
        <f>BN260+(BO260*48)+(BP260*48)</f>
        <v>62631.999999999993</v>
      </c>
      <c r="BR260" s="245" t="s">
        <v>313</v>
      </c>
      <c r="BS260" s="245" t="s">
        <v>313</v>
      </c>
      <c r="BT260" s="245" t="s">
        <v>313</v>
      </c>
      <c r="BU260" s="98" t="e">
        <f>BR260+(BS260*48)+(BT260*48)</f>
        <v>#VALUE!</v>
      </c>
      <c r="BV260" s="100"/>
      <c r="BW260" s="18"/>
      <c r="BX260" s="18"/>
      <c r="BY260" s="98">
        <f>BV260+(BW260*48)+(BX260*48)</f>
        <v>0</v>
      </c>
      <c r="BZ260" s="242" t="s">
        <v>313</v>
      </c>
      <c r="CA260" s="42" t="s">
        <v>313</v>
      </c>
      <c r="CB260" s="42" t="s">
        <v>313</v>
      </c>
      <c r="CC260" s="98" t="e">
        <f>BZ260+(CA260*48)+(CB260*48)</f>
        <v>#VALUE!</v>
      </c>
      <c r="CD260" s="241">
        <v>25000</v>
      </c>
      <c r="CE260" s="42">
        <v>733.05</v>
      </c>
      <c r="CF260" s="42">
        <v>50.95</v>
      </c>
      <c r="CG260" s="98">
        <f>CD260+(CE260*48)+(CF260*48)</f>
        <v>62631.999999999993</v>
      </c>
      <c r="CH260" s="245" t="s">
        <v>313</v>
      </c>
      <c r="CI260" s="245" t="s">
        <v>313</v>
      </c>
      <c r="CJ260" s="245" t="s">
        <v>313</v>
      </c>
      <c r="CK260" s="98" t="e">
        <f>CH260+(CI260*48)+(CJ260*48)</f>
        <v>#VALUE!</v>
      </c>
      <c r="CL260" s="100"/>
      <c r="CM260" s="18"/>
      <c r="CN260" s="18"/>
      <c r="CO260" s="98">
        <f>CL260+(CM260*48)+(CN260*48)</f>
        <v>0</v>
      </c>
      <c r="CP260" s="100"/>
      <c r="CQ260" s="18"/>
      <c r="CR260" s="18"/>
      <c r="CS260" s="98">
        <f>CP260+(CQ260*48)+(CR260*48)</f>
        <v>0</v>
      </c>
      <c r="CT260" s="100"/>
      <c r="CU260" s="18"/>
      <c r="CV260" s="18"/>
      <c r="CW260" s="105">
        <f>CT260+(CU260*48)+(CV260*48)</f>
        <v>0</v>
      </c>
      <c r="CX260" s="419" t="s">
        <v>313</v>
      </c>
      <c r="CY260" s="396" t="s">
        <v>313</v>
      </c>
      <c r="CZ260" s="396" t="s">
        <v>313</v>
      </c>
      <c r="DA260" s="403" t="e">
        <f>CX260+(CY260*48)+(CZ260*48)</f>
        <v>#VALUE!</v>
      </c>
      <c r="DB260" s="100"/>
      <c r="DC260" s="18">
        <v>2150</v>
      </c>
      <c r="DD260" s="18"/>
      <c r="DE260" s="98">
        <f>DB260+(DC260*48)+(DD260*48)</f>
        <v>103200</v>
      </c>
      <c r="DF260" s="241">
        <v>25000</v>
      </c>
      <c r="DG260" s="42">
        <v>733.05</v>
      </c>
      <c r="DH260" s="42">
        <v>50.95</v>
      </c>
      <c r="DI260" s="98">
        <f>DF260+(DG260*48)+(DH260*48)</f>
        <v>62631.999999999993</v>
      </c>
      <c r="DJ260" s="245" t="s">
        <v>313</v>
      </c>
      <c r="DK260" s="245" t="s">
        <v>313</v>
      </c>
      <c r="DL260" s="245" t="s">
        <v>313</v>
      </c>
      <c r="DM260" s="98" t="e">
        <f>DJ260+(DK260*48)+(DL260*48)</f>
        <v>#VALUE!</v>
      </c>
      <c r="DN260" s="19"/>
      <c r="DO260" s="20"/>
      <c r="DP260" s="20"/>
      <c r="DQ260" s="98">
        <f>DN260+(DO260*48)+(DP260*48)</f>
        <v>0</v>
      </c>
      <c r="DR260" s="242" t="s">
        <v>313</v>
      </c>
      <c r="DS260" s="42" t="s">
        <v>313</v>
      </c>
      <c r="DT260" s="42" t="s">
        <v>313</v>
      </c>
      <c r="DU260" s="98" t="e">
        <f>DR260+(DS260*48)+(DT260*48)</f>
        <v>#VALUE!</v>
      </c>
      <c r="DV260" s="241">
        <v>25000</v>
      </c>
      <c r="DW260" s="42">
        <v>733.05</v>
      </c>
      <c r="DX260" s="42">
        <v>50.95</v>
      </c>
      <c r="DY260" s="98">
        <f>DV260+(DW260*48)+(DX260*48)</f>
        <v>62631.999999999993</v>
      </c>
      <c r="DZ260" s="245" t="s">
        <v>313</v>
      </c>
      <c r="EA260" s="245" t="s">
        <v>313</v>
      </c>
      <c r="EB260" s="245" t="s">
        <v>313</v>
      </c>
      <c r="EC260" s="98" t="e">
        <f>DZ260+(EA260*48)+(EB260*48)</f>
        <v>#VALUE!</v>
      </c>
      <c r="ED260" s="300">
        <v>1000</v>
      </c>
      <c r="EE260" s="301">
        <v>795.95</v>
      </c>
      <c r="EF260" s="301"/>
      <c r="EG260" s="98">
        <f>ED260+(EE260*48)+(EF260*48)</f>
        <v>39205.600000000006</v>
      </c>
    </row>
    <row r="261" spans="1:137" ht="15" customHeight="1" thickBot="1" x14ac:dyDescent="0.35">
      <c r="A261" s="485"/>
      <c r="B261" s="432"/>
      <c r="C261" s="479"/>
      <c r="D261" s="202"/>
      <c r="E261" s="198"/>
      <c r="F261" s="277"/>
      <c r="G261" s="278"/>
      <c r="H261" s="277"/>
      <c r="I261" s="278"/>
      <c r="J261" s="277"/>
      <c r="K261" s="278"/>
      <c r="L261" s="277"/>
      <c r="M261" s="278"/>
      <c r="N261" s="277"/>
      <c r="O261" s="278"/>
      <c r="P261" s="277"/>
      <c r="Q261" s="278"/>
      <c r="R261" s="277"/>
      <c r="S261" s="278"/>
      <c r="T261" s="277"/>
      <c r="U261" s="278"/>
      <c r="V261" s="80"/>
      <c r="W261" s="79"/>
      <c r="X261" s="79"/>
      <c r="Y261" s="106"/>
      <c r="Z261" s="80"/>
      <c r="AA261" s="79"/>
      <c r="AB261" s="79"/>
      <c r="AC261" s="253" t="s">
        <v>313</v>
      </c>
      <c r="AD261" s="80"/>
      <c r="AE261" s="79"/>
      <c r="AF261" s="79"/>
      <c r="AG261" s="106"/>
      <c r="AH261" s="80"/>
      <c r="AI261" s="79"/>
      <c r="AJ261" s="79"/>
      <c r="AK261" s="101">
        <f>SUM(AK256+AK257+AK258+AK259+AK260)</f>
        <v>292328</v>
      </c>
      <c r="AL261" s="80"/>
      <c r="AM261" s="79"/>
      <c r="AN261" s="79"/>
      <c r="AO261" s="253" t="s">
        <v>313</v>
      </c>
      <c r="AP261" s="80"/>
      <c r="AQ261" s="79"/>
      <c r="AR261" s="79"/>
      <c r="AS261" s="101"/>
      <c r="AT261" s="80"/>
      <c r="AU261" s="79"/>
      <c r="AV261" s="79"/>
      <c r="AW261" s="253" t="s">
        <v>313</v>
      </c>
      <c r="AX261" s="80"/>
      <c r="AY261" s="79"/>
      <c r="AZ261" s="79"/>
      <c r="BA261" s="101">
        <f>SUM(BA256+BA257+BA258+BA259+BA260)</f>
        <v>292328</v>
      </c>
      <c r="BB261" s="80"/>
      <c r="BC261" s="79"/>
      <c r="BD261" s="79"/>
      <c r="BE261" s="253" t="s">
        <v>313</v>
      </c>
      <c r="BF261" s="11"/>
      <c r="BG261" s="12"/>
      <c r="BH261" s="12"/>
      <c r="BI261" s="101"/>
      <c r="BJ261" s="11"/>
      <c r="BK261" s="12"/>
      <c r="BL261" s="12"/>
      <c r="BM261" s="253" t="s">
        <v>313</v>
      </c>
      <c r="BN261" s="11"/>
      <c r="BO261" s="12"/>
      <c r="BP261" s="12"/>
      <c r="BQ261" s="101">
        <f>SUM(BQ256+BQ257+BQ258+BQ259+BQ260)</f>
        <v>292328</v>
      </c>
      <c r="BR261" s="11"/>
      <c r="BS261" s="12"/>
      <c r="BT261" s="12"/>
      <c r="BU261" s="253" t="s">
        <v>313</v>
      </c>
      <c r="BV261" s="11"/>
      <c r="BW261" s="12"/>
      <c r="BX261" s="12"/>
      <c r="BY261" s="101"/>
      <c r="BZ261" s="11"/>
      <c r="CA261" s="12"/>
      <c r="CB261" s="12"/>
      <c r="CC261" s="253" t="s">
        <v>313</v>
      </c>
      <c r="CD261" s="11"/>
      <c r="CE261" s="12"/>
      <c r="CF261" s="12"/>
      <c r="CG261" s="101">
        <f>SUM(CG256+CG257+CG258+CG259+CG260)</f>
        <v>292328</v>
      </c>
      <c r="CH261" s="11"/>
      <c r="CI261" s="12"/>
      <c r="CJ261" s="12"/>
      <c r="CK261" s="253" t="s">
        <v>313</v>
      </c>
      <c r="CL261" s="11"/>
      <c r="CM261" s="12"/>
      <c r="CN261" s="12"/>
      <c r="CO261" s="101"/>
      <c r="CP261" s="11"/>
      <c r="CQ261" s="12"/>
      <c r="CR261" s="12"/>
      <c r="CS261" s="101"/>
      <c r="CT261" s="11"/>
      <c r="CU261" s="12"/>
      <c r="CV261" s="12"/>
      <c r="CW261" s="210"/>
      <c r="CX261" s="423"/>
      <c r="CY261" s="424"/>
      <c r="CZ261" s="424"/>
      <c r="DA261" s="253" t="s">
        <v>313</v>
      </c>
      <c r="DB261" s="11"/>
      <c r="DC261" s="12"/>
      <c r="DD261" s="12"/>
      <c r="DE261" s="101">
        <f>SUM(DE256+DE257+DE258+DE259+DE260)</f>
        <v>468000</v>
      </c>
      <c r="DF261" s="11"/>
      <c r="DG261" s="12"/>
      <c r="DH261" s="12"/>
      <c r="DI261" s="101">
        <f>SUM(DI256+DI257+DI258+DI259+DI260)</f>
        <v>292328</v>
      </c>
      <c r="DJ261" s="11"/>
      <c r="DK261" s="12"/>
      <c r="DL261" s="12"/>
      <c r="DM261" s="253" t="s">
        <v>313</v>
      </c>
      <c r="DN261" s="109"/>
      <c r="DO261" s="110"/>
      <c r="DP261" s="110"/>
      <c r="DQ261" s="101"/>
      <c r="DR261" s="109"/>
      <c r="DS261" s="110"/>
      <c r="DT261" s="110"/>
      <c r="DU261" s="253" t="s">
        <v>313</v>
      </c>
      <c r="DV261" s="109"/>
      <c r="DW261" s="110"/>
      <c r="DX261" s="110"/>
      <c r="DY261" s="101">
        <f>SUM(DY256+DY257+DY258+DY259+DY260)</f>
        <v>292328</v>
      </c>
      <c r="DZ261" s="109"/>
      <c r="EA261" s="110"/>
      <c r="EB261" s="110"/>
      <c r="EC261" s="253" t="s">
        <v>313</v>
      </c>
      <c r="ED261" s="11"/>
      <c r="EE261" s="12"/>
      <c r="EF261" s="12"/>
      <c r="EG261" s="314">
        <f>SUM(EG256+EG257+EG258+EG259+EG260)</f>
        <v>174812.00000000003</v>
      </c>
    </row>
    <row r="262" spans="1:137" ht="14.4" customHeight="1" x14ac:dyDescent="0.3">
      <c r="A262" s="474">
        <f t="shared" ref="A262" si="162">A255+1</f>
        <v>36</v>
      </c>
      <c r="B262" s="433">
        <v>138937</v>
      </c>
      <c r="C262" s="477">
        <v>15</v>
      </c>
      <c r="D262" s="117" t="s">
        <v>246</v>
      </c>
      <c r="E262" s="24"/>
      <c r="F262" s="276"/>
      <c r="G262" s="116"/>
      <c r="H262" s="276"/>
      <c r="I262" s="116"/>
      <c r="J262" s="276"/>
      <c r="K262" s="116"/>
      <c r="L262" s="276"/>
      <c r="M262" s="116"/>
      <c r="N262" s="276"/>
      <c r="O262" s="116"/>
      <c r="P262" s="276"/>
      <c r="Q262" s="116"/>
      <c r="R262" s="276"/>
      <c r="S262" s="116"/>
      <c r="T262" s="276"/>
      <c r="U262" s="116"/>
      <c r="V262" s="8"/>
      <c r="W262" s="9"/>
      <c r="X262" s="9"/>
      <c r="Y262" s="10"/>
      <c r="Z262" s="8"/>
      <c r="AA262" s="9"/>
      <c r="AB262" s="9"/>
      <c r="AC262" s="10"/>
      <c r="AD262" s="8"/>
      <c r="AE262" s="9"/>
      <c r="AF262" s="9"/>
      <c r="AG262" s="10"/>
      <c r="AH262" s="468" t="s">
        <v>317</v>
      </c>
      <c r="AI262" s="469"/>
      <c r="AJ262" s="469"/>
      <c r="AK262" s="470"/>
      <c r="AL262" s="8"/>
      <c r="AM262" s="9"/>
      <c r="AN262" s="9"/>
      <c r="AO262" s="10"/>
      <c r="AP262" s="8"/>
      <c r="AQ262" s="9"/>
      <c r="AR262" s="9"/>
      <c r="AS262" s="10"/>
      <c r="AT262" s="8"/>
      <c r="AU262" s="9"/>
      <c r="AV262" s="9"/>
      <c r="AW262" s="10"/>
      <c r="AX262" s="8"/>
      <c r="AY262" s="9"/>
      <c r="AZ262" s="9"/>
      <c r="BA262" s="10"/>
      <c r="BB262" s="8"/>
      <c r="BC262" s="9"/>
      <c r="BD262" s="9"/>
      <c r="BE262" s="10"/>
      <c r="BF262" s="8"/>
      <c r="BG262" s="9"/>
      <c r="BH262" s="9"/>
      <c r="BI262" s="10"/>
      <c r="BJ262" s="8"/>
      <c r="BK262" s="9"/>
      <c r="BL262" s="9"/>
      <c r="BM262" s="10"/>
      <c r="BN262" s="8"/>
      <c r="BO262" s="9"/>
      <c r="BP262" s="9"/>
      <c r="BQ262" s="10"/>
      <c r="BR262" s="8"/>
      <c r="BS262" s="9"/>
      <c r="BT262" s="9"/>
      <c r="BU262" s="10"/>
      <c r="BV262" s="8"/>
      <c r="BW262" s="9"/>
      <c r="BX262" s="9"/>
      <c r="BY262" s="10"/>
      <c r="BZ262" s="8"/>
      <c r="CA262" s="9"/>
      <c r="CB262" s="9"/>
      <c r="CC262" s="10"/>
      <c r="CD262" s="8"/>
      <c r="CE262" s="9"/>
      <c r="CF262" s="9"/>
      <c r="CG262" s="10"/>
      <c r="CH262" s="8"/>
      <c r="CI262" s="9"/>
      <c r="CJ262" s="9"/>
      <c r="CK262" s="10"/>
      <c r="CL262" s="8"/>
      <c r="CM262" s="9"/>
      <c r="CN262" s="9"/>
      <c r="CO262" s="10"/>
      <c r="CP262" s="8"/>
      <c r="CQ262" s="9"/>
      <c r="CR262" s="9"/>
      <c r="CS262" s="10"/>
      <c r="CT262" s="8"/>
      <c r="CU262" s="9"/>
      <c r="CV262" s="9"/>
      <c r="CW262" s="9"/>
      <c r="CX262" s="386"/>
      <c r="CY262" s="387"/>
      <c r="CZ262" s="387"/>
      <c r="DA262" s="388"/>
      <c r="DB262" s="8"/>
      <c r="DC262" s="9"/>
      <c r="DD262" s="9"/>
      <c r="DE262" s="10"/>
      <c r="DF262" s="8"/>
      <c r="DG262" s="9"/>
      <c r="DH262" s="9"/>
      <c r="DI262" s="10"/>
      <c r="DJ262" s="8"/>
      <c r="DK262" s="9"/>
      <c r="DL262" s="9"/>
      <c r="DM262" s="10"/>
      <c r="DN262" s="8"/>
      <c r="DO262" s="9"/>
      <c r="DP262" s="9"/>
      <c r="DQ262" s="10"/>
      <c r="DR262" s="8"/>
      <c r="DS262" s="9"/>
      <c r="DT262" s="9"/>
      <c r="DU262" s="10"/>
      <c r="DV262" s="8"/>
      <c r="DW262" s="9"/>
      <c r="DX262" s="9"/>
      <c r="DY262" s="10"/>
      <c r="DZ262" s="8"/>
      <c r="EA262" s="9"/>
      <c r="EB262" s="9"/>
      <c r="EC262" s="10"/>
      <c r="ED262" s="8"/>
      <c r="EE262" s="9"/>
      <c r="EF262" s="9"/>
      <c r="EG262" s="10"/>
    </row>
    <row r="263" spans="1:137" ht="14.4" customHeight="1" x14ac:dyDescent="0.3">
      <c r="A263" s="475"/>
      <c r="B263" s="434"/>
      <c r="C263" s="478"/>
      <c r="D263" s="108" t="s">
        <v>247</v>
      </c>
      <c r="E263" s="30" t="s">
        <v>78</v>
      </c>
      <c r="F263" s="438" t="s">
        <v>38</v>
      </c>
      <c r="G263" s="440" t="s">
        <v>101</v>
      </c>
      <c r="H263" s="438" t="s">
        <v>38</v>
      </c>
      <c r="I263" s="440" t="s">
        <v>101</v>
      </c>
      <c r="J263" s="438" t="s">
        <v>322</v>
      </c>
      <c r="K263" s="440" t="s">
        <v>325</v>
      </c>
      <c r="L263" s="438" t="s">
        <v>38</v>
      </c>
      <c r="M263" s="440" t="s">
        <v>101</v>
      </c>
      <c r="N263" s="438" t="s">
        <v>38</v>
      </c>
      <c r="O263" s="440" t="s">
        <v>101</v>
      </c>
      <c r="P263" s="438" t="s">
        <v>38</v>
      </c>
      <c r="Q263" s="440" t="s">
        <v>101</v>
      </c>
      <c r="R263" s="438" t="s">
        <v>38</v>
      </c>
      <c r="S263" s="440" t="s">
        <v>101</v>
      </c>
      <c r="T263" s="438" t="s">
        <v>38</v>
      </c>
      <c r="U263" s="440" t="s">
        <v>101</v>
      </c>
      <c r="V263" s="102"/>
      <c r="W263" s="14"/>
      <c r="X263" s="14"/>
      <c r="Y263" s="15">
        <f>V263+(W263*48)+(X263*48)</f>
        <v>0</v>
      </c>
      <c r="Z263" s="241">
        <v>0</v>
      </c>
      <c r="AA263" s="14">
        <v>443.43</v>
      </c>
      <c r="AB263" s="14">
        <v>0</v>
      </c>
      <c r="AC263" s="15">
        <f>Z263+(AA263*48)+(AB263*48)</f>
        <v>21284.639999999999</v>
      </c>
      <c r="AD263" s="102"/>
      <c r="AE263" s="14"/>
      <c r="AF263" s="14"/>
      <c r="AG263" s="15">
        <f>AD263+(AE263*48)+(AF263*48)</f>
        <v>0</v>
      </c>
      <c r="AH263" s="102"/>
      <c r="AI263" s="14"/>
      <c r="AJ263" s="14"/>
      <c r="AK263" s="15">
        <f>AH263+(AI263*48)+(AJ263*48)</f>
        <v>0</v>
      </c>
      <c r="AL263" s="245" t="s">
        <v>313</v>
      </c>
      <c r="AM263" s="245" t="s">
        <v>313</v>
      </c>
      <c r="AN263" s="245" t="s">
        <v>313</v>
      </c>
      <c r="AO263" s="15" t="e">
        <f>AL263+(AM263*48)+(AN263*48)</f>
        <v>#VALUE!</v>
      </c>
      <c r="AP263" s="227"/>
      <c r="AQ263" s="25"/>
      <c r="AR263" s="22"/>
      <c r="AS263" s="15">
        <f>AP263+(AQ263*48)+(AR263*48)</f>
        <v>0</v>
      </c>
      <c r="AT263" s="14">
        <v>0</v>
      </c>
      <c r="AU263" s="14">
        <v>443.43</v>
      </c>
      <c r="AV263" s="14">
        <v>0</v>
      </c>
      <c r="AW263" s="15">
        <f>AT263+(AU263*48)+(AV263*48)</f>
        <v>21284.639999999999</v>
      </c>
      <c r="AX263" s="227"/>
      <c r="AY263" s="25"/>
      <c r="AZ263" s="22"/>
      <c r="BA263" s="15">
        <f>AX263+(AY263*48)+(AZ263*48)</f>
        <v>0</v>
      </c>
      <c r="BB263" s="245" t="s">
        <v>313</v>
      </c>
      <c r="BC263" s="245" t="s">
        <v>313</v>
      </c>
      <c r="BD263" s="245" t="s">
        <v>313</v>
      </c>
      <c r="BE263" s="15" t="e">
        <f>BB263+(BC263*48)+(BD263*48)</f>
        <v>#VALUE!</v>
      </c>
      <c r="BF263" s="16"/>
      <c r="BG263" s="17"/>
      <c r="BH263" s="17"/>
      <c r="BI263" s="15">
        <f>BF263+(BG263*48)+(BH263*48)</f>
        <v>0</v>
      </c>
      <c r="BJ263" s="241" t="s">
        <v>313</v>
      </c>
      <c r="BK263" s="14" t="s">
        <v>313</v>
      </c>
      <c r="BL263" s="14" t="s">
        <v>313</v>
      </c>
      <c r="BM263" s="15" t="e">
        <f>BJ263+(BK263*48)+(BL263*48)</f>
        <v>#VALUE!</v>
      </c>
      <c r="BN263" s="16"/>
      <c r="BO263" s="17"/>
      <c r="BP263" s="17"/>
      <c r="BQ263" s="15">
        <f>BN263+(BO263*48)+(BP263*48)</f>
        <v>0</v>
      </c>
      <c r="BR263" s="245" t="s">
        <v>313</v>
      </c>
      <c r="BS263" s="245" t="s">
        <v>313</v>
      </c>
      <c r="BT263" s="245" t="s">
        <v>313</v>
      </c>
      <c r="BU263" s="15" t="e">
        <f>BR263+(BS263*48)+(BT263*48)</f>
        <v>#VALUE!</v>
      </c>
      <c r="BV263" s="16"/>
      <c r="BW263" s="17"/>
      <c r="BX263" s="17"/>
      <c r="BY263" s="15">
        <f>BV263+(BW263*48)+(BX263*48)</f>
        <v>0</v>
      </c>
      <c r="BZ263" s="241">
        <v>0</v>
      </c>
      <c r="CA263" s="14">
        <v>443.43</v>
      </c>
      <c r="CB263" s="14">
        <v>0</v>
      </c>
      <c r="CC263" s="15">
        <f>BZ263+(CA263*48)+(CB263*48)</f>
        <v>21284.639999999999</v>
      </c>
      <c r="CD263" s="16"/>
      <c r="CE263" s="17"/>
      <c r="CF263" s="17"/>
      <c r="CG263" s="15">
        <f>CD263+(CE263*48)+(CF263*48)</f>
        <v>0</v>
      </c>
      <c r="CH263" s="245" t="s">
        <v>313</v>
      </c>
      <c r="CI263" s="245" t="s">
        <v>313</v>
      </c>
      <c r="CJ263" s="245" t="s">
        <v>313</v>
      </c>
      <c r="CK263" s="15" t="e">
        <f>CH263+(CI263*48)+(CJ263*48)</f>
        <v>#VALUE!</v>
      </c>
      <c r="CL263" s="16"/>
      <c r="CM263" s="17"/>
      <c r="CN263" s="17"/>
      <c r="CO263" s="15">
        <f>CL263+(CM263*48)+(CN263*48)</f>
        <v>0</v>
      </c>
      <c r="CP263" s="16"/>
      <c r="CQ263" s="17"/>
      <c r="CR263" s="18"/>
      <c r="CS263" s="15">
        <f>CP263+(CQ263*48)+(CR263*48)</f>
        <v>0</v>
      </c>
      <c r="CT263" s="16"/>
      <c r="CU263" s="17"/>
      <c r="CV263" s="18"/>
      <c r="CW263" s="21">
        <f>CT263+(CU263*48)+(CV263*48)</f>
        <v>0</v>
      </c>
      <c r="CX263" s="405">
        <v>0</v>
      </c>
      <c r="CY263" s="391">
        <v>443.43</v>
      </c>
      <c r="CZ263" s="391">
        <v>0</v>
      </c>
      <c r="DA263" s="392">
        <f>CX263+(CY263*48)+(CZ263*48)</f>
        <v>21284.639999999999</v>
      </c>
      <c r="DB263" s="16"/>
      <c r="DC263" s="17"/>
      <c r="DD263" s="18"/>
      <c r="DE263" s="15">
        <f>DB263+(DC263*48)+(DD263*48)</f>
        <v>0</v>
      </c>
      <c r="DF263" s="16"/>
      <c r="DG263" s="17"/>
      <c r="DH263" s="18"/>
      <c r="DI263" s="15">
        <f>DF263+(DG263*48)+(DH263*48)</f>
        <v>0</v>
      </c>
      <c r="DJ263" s="245" t="s">
        <v>313</v>
      </c>
      <c r="DK263" s="245" t="s">
        <v>313</v>
      </c>
      <c r="DL263" s="245" t="s">
        <v>313</v>
      </c>
      <c r="DM263" s="15" t="e">
        <f>DJ263+(DK263*48)+(DL263*48)</f>
        <v>#VALUE!</v>
      </c>
      <c r="DN263" s="19"/>
      <c r="DO263" s="20"/>
      <c r="DP263" s="20"/>
      <c r="DQ263" s="15">
        <f>DN263+(DO263*48)+(DP263*48)</f>
        <v>0</v>
      </c>
      <c r="DR263" s="241">
        <v>0</v>
      </c>
      <c r="DS263" s="14">
        <v>443.43</v>
      </c>
      <c r="DT263" s="14">
        <v>0</v>
      </c>
      <c r="DU263" s="15">
        <f>DR263+(DS263*48)+(DT263*48)</f>
        <v>21284.639999999999</v>
      </c>
      <c r="DV263" s="19"/>
      <c r="DW263" s="20"/>
      <c r="DX263" s="20"/>
      <c r="DY263" s="15">
        <f>DV263+(DW263*48)+(DX263*48)</f>
        <v>0</v>
      </c>
      <c r="DZ263" s="245" t="s">
        <v>313</v>
      </c>
      <c r="EA263" s="245" t="s">
        <v>313</v>
      </c>
      <c r="EB263" s="245" t="s">
        <v>313</v>
      </c>
      <c r="EC263" s="15" t="e">
        <f>DZ263+(EA263*48)+(EB263*48)</f>
        <v>#VALUE!</v>
      </c>
      <c r="ED263" s="100"/>
      <c r="EE263" s="18"/>
      <c r="EF263" s="18"/>
      <c r="EG263" s="15">
        <f>ED263+(EE263*48)+(EF263*48)</f>
        <v>0</v>
      </c>
    </row>
    <row r="264" spans="1:137" ht="14.4" customHeight="1" x14ac:dyDescent="0.3">
      <c r="A264" s="475"/>
      <c r="B264" s="434"/>
      <c r="C264" s="478"/>
      <c r="D264" s="108" t="s">
        <v>248</v>
      </c>
      <c r="E264" s="285" t="s">
        <v>4</v>
      </c>
      <c r="F264" s="439"/>
      <c r="G264" s="441"/>
      <c r="H264" s="439"/>
      <c r="I264" s="441"/>
      <c r="J264" s="439"/>
      <c r="K264" s="441"/>
      <c r="L264" s="439"/>
      <c r="M264" s="441"/>
      <c r="N264" s="439"/>
      <c r="O264" s="441"/>
      <c r="P264" s="439"/>
      <c r="Q264" s="441"/>
      <c r="R264" s="439"/>
      <c r="S264" s="441"/>
      <c r="T264" s="439"/>
      <c r="U264" s="441"/>
      <c r="V264" s="102"/>
      <c r="W264" s="14"/>
      <c r="X264" s="14"/>
      <c r="Y264" s="15">
        <f>V264+(W264*48)+(X264*48)</f>
        <v>0</v>
      </c>
      <c r="Z264" s="241">
        <v>0</v>
      </c>
      <c r="AA264" s="14">
        <v>476.25</v>
      </c>
      <c r="AB264" s="14">
        <v>0</v>
      </c>
      <c r="AC264" s="15">
        <f>Z264+(AA264*48)+(AB264*48)</f>
        <v>22860</v>
      </c>
      <c r="AD264" s="102"/>
      <c r="AE264" s="14"/>
      <c r="AF264" s="14"/>
      <c r="AG264" s="15">
        <f>AD264+(AE264*48)+(AF264*48)</f>
        <v>0</v>
      </c>
      <c r="AH264" s="102"/>
      <c r="AI264" s="14"/>
      <c r="AJ264" s="14"/>
      <c r="AK264" s="15">
        <f>AH264+(AI264*48)+(AJ264*48)</f>
        <v>0</v>
      </c>
      <c r="AL264" s="245" t="s">
        <v>313</v>
      </c>
      <c r="AM264" s="245" t="s">
        <v>313</v>
      </c>
      <c r="AN264" s="245" t="s">
        <v>313</v>
      </c>
      <c r="AO264" s="15" t="e">
        <f>AL264+(AM264*48)+(AN264*48)</f>
        <v>#VALUE!</v>
      </c>
      <c r="AP264" s="227"/>
      <c r="AQ264" s="14"/>
      <c r="AR264" s="22"/>
      <c r="AS264" s="15">
        <f>AP264+(AQ264*48)+(AR264*48)</f>
        <v>0</v>
      </c>
      <c r="AT264" s="14">
        <v>0</v>
      </c>
      <c r="AU264" s="14">
        <v>476.25</v>
      </c>
      <c r="AV264" s="14">
        <v>0</v>
      </c>
      <c r="AW264" s="15">
        <f>AT264+(AU264*48)+(AV264*48)</f>
        <v>22860</v>
      </c>
      <c r="AX264" s="227"/>
      <c r="AY264" s="14"/>
      <c r="AZ264" s="22"/>
      <c r="BA264" s="15">
        <f>AX264+(AY264*48)+(AZ264*48)</f>
        <v>0</v>
      </c>
      <c r="BB264" s="245" t="s">
        <v>313</v>
      </c>
      <c r="BC264" s="245" t="s">
        <v>313</v>
      </c>
      <c r="BD264" s="245" t="s">
        <v>313</v>
      </c>
      <c r="BE264" s="15" t="e">
        <f>BB264+(BC264*48)+(BD264*48)</f>
        <v>#VALUE!</v>
      </c>
      <c r="BF264" s="16"/>
      <c r="BG264" s="17"/>
      <c r="BH264" s="17"/>
      <c r="BI264" s="15">
        <f>BF264+(BG264*48)+(BH264*48)</f>
        <v>0</v>
      </c>
      <c r="BJ264" s="241" t="s">
        <v>313</v>
      </c>
      <c r="BK264" s="14" t="s">
        <v>313</v>
      </c>
      <c r="BL264" s="14" t="s">
        <v>313</v>
      </c>
      <c r="BM264" s="15" t="e">
        <f>BJ264+(BK264*48)+(BL264*48)</f>
        <v>#VALUE!</v>
      </c>
      <c r="BN264" s="16"/>
      <c r="BO264" s="17"/>
      <c r="BP264" s="17"/>
      <c r="BQ264" s="15">
        <f>BN264+(BO264*48)+(BP264*48)</f>
        <v>0</v>
      </c>
      <c r="BR264" s="245" t="s">
        <v>313</v>
      </c>
      <c r="BS264" s="245" t="s">
        <v>313</v>
      </c>
      <c r="BT264" s="245" t="s">
        <v>313</v>
      </c>
      <c r="BU264" s="15" t="e">
        <f>BR264+(BS264*48)+(BT264*48)</f>
        <v>#VALUE!</v>
      </c>
      <c r="BV264" s="16"/>
      <c r="BW264" s="17"/>
      <c r="BX264" s="17"/>
      <c r="BY264" s="15">
        <f>BV264+(BW264*48)+(BX264*48)</f>
        <v>0</v>
      </c>
      <c r="BZ264" s="241">
        <v>0</v>
      </c>
      <c r="CA264" s="14">
        <v>476.25</v>
      </c>
      <c r="CB264" s="14">
        <v>0</v>
      </c>
      <c r="CC264" s="15">
        <f>BZ264+(CA264*48)+(CB264*48)</f>
        <v>22860</v>
      </c>
      <c r="CD264" s="16"/>
      <c r="CE264" s="17"/>
      <c r="CF264" s="17"/>
      <c r="CG264" s="15">
        <f>CD264+(CE264*48)+(CF264*48)</f>
        <v>0</v>
      </c>
      <c r="CH264" s="245" t="s">
        <v>313</v>
      </c>
      <c r="CI264" s="245" t="s">
        <v>313</v>
      </c>
      <c r="CJ264" s="245" t="s">
        <v>313</v>
      </c>
      <c r="CK264" s="15" t="e">
        <f>CH264+(CI264*48)+(CJ264*48)</f>
        <v>#VALUE!</v>
      </c>
      <c r="CL264" s="16"/>
      <c r="CM264" s="17"/>
      <c r="CN264" s="17"/>
      <c r="CO264" s="15">
        <f>CL264+(CM264*48)+(CN264*48)</f>
        <v>0</v>
      </c>
      <c r="CP264" s="16"/>
      <c r="CQ264" s="17"/>
      <c r="CR264" s="18"/>
      <c r="CS264" s="15">
        <f>CP264+(CQ264*48)+(CR264*48)</f>
        <v>0</v>
      </c>
      <c r="CT264" s="16"/>
      <c r="CU264" s="17"/>
      <c r="CV264" s="18"/>
      <c r="CW264" s="21">
        <f>CT264+(CU264*48)+(CV264*48)</f>
        <v>0</v>
      </c>
      <c r="CX264" s="405">
        <v>0</v>
      </c>
      <c r="CY264" s="391">
        <v>476.25</v>
      </c>
      <c r="CZ264" s="391">
        <v>0</v>
      </c>
      <c r="DA264" s="392">
        <f>CX264+(CY264*48)+(CZ264*48)</f>
        <v>22860</v>
      </c>
      <c r="DB264" s="16"/>
      <c r="DC264" s="17"/>
      <c r="DD264" s="18"/>
      <c r="DE264" s="15">
        <f>DB264+(DC264*48)+(DD264*48)</f>
        <v>0</v>
      </c>
      <c r="DF264" s="16"/>
      <c r="DG264" s="17"/>
      <c r="DH264" s="18"/>
      <c r="DI264" s="15">
        <f>DF264+(DG264*48)+(DH264*48)</f>
        <v>0</v>
      </c>
      <c r="DJ264" s="245" t="s">
        <v>313</v>
      </c>
      <c r="DK264" s="245" t="s">
        <v>313</v>
      </c>
      <c r="DL264" s="245" t="s">
        <v>313</v>
      </c>
      <c r="DM264" s="15" t="e">
        <f>DJ264+(DK264*48)+(DL264*48)</f>
        <v>#VALUE!</v>
      </c>
      <c r="DN264" s="19"/>
      <c r="DO264" s="20"/>
      <c r="DP264" s="20"/>
      <c r="DQ264" s="15">
        <f>DN264+(DO264*48)+(DP264*48)</f>
        <v>0</v>
      </c>
      <c r="DR264" s="241">
        <v>0</v>
      </c>
      <c r="DS264" s="14">
        <v>476.25</v>
      </c>
      <c r="DT264" s="14">
        <v>0</v>
      </c>
      <c r="DU264" s="15">
        <f>DR264+(DS264*48)+(DT264*48)</f>
        <v>22860</v>
      </c>
      <c r="DV264" s="19"/>
      <c r="DW264" s="20"/>
      <c r="DX264" s="20"/>
      <c r="DY264" s="15">
        <f>DV264+(DW264*48)+(DX264*48)</f>
        <v>0</v>
      </c>
      <c r="DZ264" s="245" t="s">
        <v>313</v>
      </c>
      <c r="EA264" s="245" t="s">
        <v>313</v>
      </c>
      <c r="EB264" s="245" t="s">
        <v>313</v>
      </c>
      <c r="EC264" s="15" t="e">
        <f>DZ264+(EA264*48)+(EB264*48)</f>
        <v>#VALUE!</v>
      </c>
      <c r="ED264" s="100"/>
      <c r="EE264" s="18"/>
      <c r="EF264" s="18"/>
      <c r="EG264" s="15">
        <f>ED264+(EE264*48)+(EF264*48)</f>
        <v>0</v>
      </c>
    </row>
    <row r="265" spans="1:137" ht="14.4" customHeight="1" x14ac:dyDescent="0.3">
      <c r="A265" s="475"/>
      <c r="B265" s="434"/>
      <c r="C265" s="478"/>
      <c r="D265" s="108" t="s">
        <v>249</v>
      </c>
      <c r="E265" s="285" t="s">
        <v>5</v>
      </c>
      <c r="F265" s="439"/>
      <c r="G265" s="441"/>
      <c r="H265" s="439"/>
      <c r="I265" s="441"/>
      <c r="J265" s="439"/>
      <c r="K265" s="441"/>
      <c r="L265" s="439"/>
      <c r="M265" s="441"/>
      <c r="N265" s="439"/>
      <c r="O265" s="441"/>
      <c r="P265" s="439"/>
      <c r="Q265" s="441"/>
      <c r="R265" s="439"/>
      <c r="S265" s="441"/>
      <c r="T265" s="439"/>
      <c r="U265" s="441"/>
      <c r="V265" s="102"/>
      <c r="W265" s="14"/>
      <c r="X265" s="14"/>
      <c r="Y265" s="15">
        <f>V265+(W265*48)+(X265*48)</f>
        <v>0</v>
      </c>
      <c r="Z265" s="241">
        <v>0</v>
      </c>
      <c r="AA265" s="14">
        <v>512.04999999999995</v>
      </c>
      <c r="AB265" s="14">
        <v>0</v>
      </c>
      <c r="AC265" s="15">
        <f>Z265+(AA265*48)+(AB265*48)</f>
        <v>24578.399999999998</v>
      </c>
      <c r="AD265" s="102"/>
      <c r="AE265" s="14"/>
      <c r="AF265" s="14"/>
      <c r="AG265" s="15">
        <f>AD265+(AE265*48)+(AF265*48)</f>
        <v>0</v>
      </c>
      <c r="AH265" s="102"/>
      <c r="AI265" s="14"/>
      <c r="AJ265" s="14"/>
      <c r="AK265" s="15">
        <f>AH265+(AI265*48)+(AJ265*48)</f>
        <v>0</v>
      </c>
      <c r="AL265" s="245" t="s">
        <v>313</v>
      </c>
      <c r="AM265" s="245" t="s">
        <v>313</v>
      </c>
      <c r="AN265" s="245" t="s">
        <v>313</v>
      </c>
      <c r="AO265" s="15" t="e">
        <f>AL265+(AM265*48)+(AN265*48)</f>
        <v>#VALUE!</v>
      </c>
      <c r="AP265" s="227"/>
      <c r="AQ265" s="14"/>
      <c r="AR265" s="22"/>
      <c r="AS265" s="15">
        <f>AP265+(AQ265*48)+(AR265*48)</f>
        <v>0</v>
      </c>
      <c r="AT265" s="14">
        <v>0</v>
      </c>
      <c r="AU265" s="14">
        <v>512.04999999999995</v>
      </c>
      <c r="AV265" s="14">
        <v>0</v>
      </c>
      <c r="AW265" s="15">
        <f>AT265+(AU265*48)+(AV265*48)</f>
        <v>24578.399999999998</v>
      </c>
      <c r="AX265" s="227"/>
      <c r="AY265" s="14"/>
      <c r="AZ265" s="22"/>
      <c r="BA265" s="15">
        <f>AX265+(AY265*48)+(AZ265*48)</f>
        <v>0</v>
      </c>
      <c r="BB265" s="245" t="s">
        <v>313</v>
      </c>
      <c r="BC265" s="245" t="s">
        <v>313</v>
      </c>
      <c r="BD265" s="245" t="s">
        <v>313</v>
      </c>
      <c r="BE265" s="15" t="e">
        <f>BB265+(BC265*48)+(BD265*48)</f>
        <v>#VALUE!</v>
      </c>
      <c r="BF265" s="16"/>
      <c r="BG265" s="17"/>
      <c r="BH265" s="17"/>
      <c r="BI265" s="15">
        <f>BF265+(BG265*48)+(BH265*48)</f>
        <v>0</v>
      </c>
      <c r="BJ265" s="241" t="s">
        <v>313</v>
      </c>
      <c r="BK265" s="14" t="s">
        <v>313</v>
      </c>
      <c r="BL265" s="14" t="s">
        <v>313</v>
      </c>
      <c r="BM265" s="15" t="e">
        <f>BJ265+(BK265*48)+(BL265*48)</f>
        <v>#VALUE!</v>
      </c>
      <c r="BN265" s="16"/>
      <c r="BO265" s="17"/>
      <c r="BP265" s="17"/>
      <c r="BQ265" s="15">
        <f>BN265+(BO265*48)+(BP265*48)</f>
        <v>0</v>
      </c>
      <c r="BR265" s="245" t="s">
        <v>313</v>
      </c>
      <c r="BS265" s="245" t="s">
        <v>313</v>
      </c>
      <c r="BT265" s="245" t="s">
        <v>313</v>
      </c>
      <c r="BU265" s="15" t="e">
        <f>BR265+(BS265*48)+(BT265*48)</f>
        <v>#VALUE!</v>
      </c>
      <c r="BV265" s="16"/>
      <c r="BW265" s="17"/>
      <c r="BX265" s="17"/>
      <c r="BY265" s="15">
        <f>BV265+(BW265*48)+(BX265*48)</f>
        <v>0</v>
      </c>
      <c r="BZ265" s="241">
        <v>0</v>
      </c>
      <c r="CA265" s="14">
        <v>512.04999999999995</v>
      </c>
      <c r="CB265" s="14">
        <v>0</v>
      </c>
      <c r="CC265" s="15">
        <f>BZ265+(CA265*48)+(CB265*48)</f>
        <v>24578.399999999998</v>
      </c>
      <c r="CD265" s="16"/>
      <c r="CE265" s="17"/>
      <c r="CF265" s="17"/>
      <c r="CG265" s="15">
        <f>CD265+(CE265*48)+(CF265*48)</f>
        <v>0</v>
      </c>
      <c r="CH265" s="245" t="s">
        <v>313</v>
      </c>
      <c r="CI265" s="245" t="s">
        <v>313</v>
      </c>
      <c r="CJ265" s="245" t="s">
        <v>313</v>
      </c>
      <c r="CK265" s="15" t="e">
        <f>CH265+(CI265*48)+(CJ265*48)</f>
        <v>#VALUE!</v>
      </c>
      <c r="CL265" s="16"/>
      <c r="CM265" s="17"/>
      <c r="CN265" s="17"/>
      <c r="CO265" s="15">
        <f>CL265+(CM265*48)+(CN265*48)</f>
        <v>0</v>
      </c>
      <c r="CP265" s="16"/>
      <c r="CQ265" s="17"/>
      <c r="CR265" s="18"/>
      <c r="CS265" s="15">
        <f>CP265+(CQ265*48)+(CR265*48)</f>
        <v>0</v>
      </c>
      <c r="CT265" s="16"/>
      <c r="CU265" s="17"/>
      <c r="CV265" s="18"/>
      <c r="CW265" s="21">
        <f>CT265+(CU265*48)+(CV265*48)</f>
        <v>0</v>
      </c>
      <c r="CX265" s="405">
        <v>0</v>
      </c>
      <c r="CY265" s="391">
        <v>512.04999999999995</v>
      </c>
      <c r="CZ265" s="391">
        <v>0</v>
      </c>
      <c r="DA265" s="392">
        <f>CX265+(CY265*48)+(CZ265*48)</f>
        <v>24578.399999999998</v>
      </c>
      <c r="DB265" s="16"/>
      <c r="DC265" s="17"/>
      <c r="DD265" s="18"/>
      <c r="DE265" s="15">
        <f>DB265+(DC265*48)+(DD265*48)</f>
        <v>0</v>
      </c>
      <c r="DF265" s="16"/>
      <c r="DG265" s="17"/>
      <c r="DH265" s="18"/>
      <c r="DI265" s="15">
        <f>DF265+(DG265*48)+(DH265*48)</f>
        <v>0</v>
      </c>
      <c r="DJ265" s="245" t="s">
        <v>313</v>
      </c>
      <c r="DK265" s="245" t="s">
        <v>313</v>
      </c>
      <c r="DL265" s="245" t="s">
        <v>313</v>
      </c>
      <c r="DM265" s="15" t="e">
        <f>DJ265+(DK265*48)+(DL265*48)</f>
        <v>#VALUE!</v>
      </c>
      <c r="DN265" s="19"/>
      <c r="DO265" s="20"/>
      <c r="DP265" s="20"/>
      <c r="DQ265" s="15">
        <f>DN265+(DO265*48)+(DP265*48)</f>
        <v>0</v>
      </c>
      <c r="DR265" s="241">
        <v>0</v>
      </c>
      <c r="DS265" s="14">
        <v>512.04999999999995</v>
      </c>
      <c r="DT265" s="14">
        <v>0</v>
      </c>
      <c r="DU265" s="15">
        <f>DR265+(DS265*48)+(DT265*48)</f>
        <v>24578.399999999998</v>
      </c>
      <c r="DV265" s="19"/>
      <c r="DW265" s="20"/>
      <c r="DX265" s="20"/>
      <c r="DY265" s="15">
        <f>DV265+(DW265*48)+(DX265*48)</f>
        <v>0</v>
      </c>
      <c r="DZ265" s="245" t="s">
        <v>313</v>
      </c>
      <c r="EA265" s="245" t="s">
        <v>313</v>
      </c>
      <c r="EB265" s="245" t="s">
        <v>313</v>
      </c>
      <c r="EC265" s="15" t="e">
        <f>DZ265+(EA265*48)+(EB265*48)</f>
        <v>#VALUE!</v>
      </c>
      <c r="ED265" s="100"/>
      <c r="EE265" s="18"/>
      <c r="EF265" s="18"/>
      <c r="EG265" s="15">
        <f>ED265+(EE265*48)+(EF265*48)</f>
        <v>0</v>
      </c>
    </row>
    <row r="266" spans="1:137" ht="14.4" customHeight="1" x14ac:dyDescent="0.3">
      <c r="A266" s="475"/>
      <c r="B266" s="434"/>
      <c r="C266" s="478"/>
      <c r="D266" s="108" t="s">
        <v>250</v>
      </c>
      <c r="E266" s="285" t="s">
        <v>6</v>
      </c>
      <c r="F266" s="439"/>
      <c r="G266" s="441"/>
      <c r="H266" s="439"/>
      <c r="I266" s="441"/>
      <c r="J266" s="439"/>
      <c r="K266" s="441"/>
      <c r="L266" s="439"/>
      <c r="M266" s="441"/>
      <c r="N266" s="439"/>
      <c r="O266" s="441"/>
      <c r="P266" s="439"/>
      <c r="Q266" s="441"/>
      <c r="R266" s="439"/>
      <c r="S266" s="441"/>
      <c r="T266" s="439"/>
      <c r="U266" s="441"/>
      <c r="V266" s="102"/>
      <c r="W266" s="14"/>
      <c r="X266" s="14"/>
      <c r="Y266" s="15">
        <f>V266+(W266*48)+(X266*48)</f>
        <v>0</v>
      </c>
      <c r="Z266" s="241">
        <v>0</v>
      </c>
      <c r="AA266" s="14">
        <v>542.85</v>
      </c>
      <c r="AB266" s="14">
        <v>0</v>
      </c>
      <c r="AC266" s="15">
        <f>Z266+(AA266*48)+(AB266*48)</f>
        <v>26056.800000000003</v>
      </c>
      <c r="AD266" s="102"/>
      <c r="AE266" s="14"/>
      <c r="AF266" s="14"/>
      <c r="AG266" s="15">
        <f>AD266+(AE266*48)+(AF266*48)</f>
        <v>0</v>
      </c>
      <c r="AH266" s="102"/>
      <c r="AI266" s="14"/>
      <c r="AJ266" s="14"/>
      <c r="AK266" s="15">
        <f>AH266+(AI266*48)+(AJ266*48)</f>
        <v>0</v>
      </c>
      <c r="AL266" s="245" t="s">
        <v>313</v>
      </c>
      <c r="AM266" s="245" t="s">
        <v>313</v>
      </c>
      <c r="AN266" s="245" t="s">
        <v>313</v>
      </c>
      <c r="AO266" s="15" t="e">
        <f>AL266+(AM266*48)+(AN266*48)</f>
        <v>#VALUE!</v>
      </c>
      <c r="AP266" s="227"/>
      <c r="AQ266" s="14"/>
      <c r="AR266" s="22"/>
      <c r="AS266" s="15">
        <f>AP266+(AQ266*48)+(AR266*48)</f>
        <v>0</v>
      </c>
      <c r="AT266" s="14">
        <v>0</v>
      </c>
      <c r="AU266" s="14">
        <v>542.85</v>
      </c>
      <c r="AV266" s="14">
        <v>0</v>
      </c>
      <c r="AW266" s="15">
        <f>AT266+(AU266*48)+(AV266*48)</f>
        <v>26056.800000000003</v>
      </c>
      <c r="AX266" s="227"/>
      <c r="AY266" s="14"/>
      <c r="AZ266" s="22"/>
      <c r="BA266" s="15">
        <f>AX266+(AY266*48)+(AZ266*48)</f>
        <v>0</v>
      </c>
      <c r="BB266" s="245" t="s">
        <v>313</v>
      </c>
      <c r="BC266" s="245" t="s">
        <v>313</v>
      </c>
      <c r="BD266" s="245" t="s">
        <v>313</v>
      </c>
      <c r="BE266" s="15" t="e">
        <f>BB266+(BC266*48)+(BD266*48)</f>
        <v>#VALUE!</v>
      </c>
      <c r="BF266" s="16"/>
      <c r="BG266" s="17"/>
      <c r="BH266" s="17"/>
      <c r="BI266" s="15">
        <f>BF266+(BG266*48)+(BH266*48)</f>
        <v>0</v>
      </c>
      <c r="BJ266" s="241" t="s">
        <v>313</v>
      </c>
      <c r="BK266" s="14" t="s">
        <v>313</v>
      </c>
      <c r="BL266" s="14" t="s">
        <v>313</v>
      </c>
      <c r="BM266" s="15" t="e">
        <f>BJ266+(BK266*48)+(BL266*48)</f>
        <v>#VALUE!</v>
      </c>
      <c r="BN266" s="16"/>
      <c r="BO266" s="17"/>
      <c r="BP266" s="17"/>
      <c r="BQ266" s="15">
        <f>BN266+(BO266*48)+(BP266*48)</f>
        <v>0</v>
      </c>
      <c r="BR266" s="245" t="s">
        <v>313</v>
      </c>
      <c r="BS266" s="245" t="s">
        <v>313</v>
      </c>
      <c r="BT266" s="245" t="s">
        <v>313</v>
      </c>
      <c r="BU266" s="15" t="e">
        <f>BR266+(BS266*48)+(BT266*48)</f>
        <v>#VALUE!</v>
      </c>
      <c r="BV266" s="16"/>
      <c r="BW266" s="17"/>
      <c r="BX266" s="17"/>
      <c r="BY266" s="15">
        <f>BV266+(BW266*48)+(BX266*48)</f>
        <v>0</v>
      </c>
      <c r="BZ266" s="241">
        <v>0</v>
      </c>
      <c r="CA266" s="14">
        <v>542.85</v>
      </c>
      <c r="CB266" s="14">
        <v>0</v>
      </c>
      <c r="CC266" s="15">
        <f>BZ266+(CA266*48)+(CB266*48)</f>
        <v>26056.800000000003</v>
      </c>
      <c r="CD266" s="16"/>
      <c r="CE266" s="17"/>
      <c r="CF266" s="17"/>
      <c r="CG266" s="15">
        <f>CD266+(CE266*48)+(CF266*48)</f>
        <v>0</v>
      </c>
      <c r="CH266" s="245" t="s">
        <v>313</v>
      </c>
      <c r="CI266" s="245" t="s">
        <v>313</v>
      </c>
      <c r="CJ266" s="245" t="s">
        <v>313</v>
      </c>
      <c r="CK266" s="15" t="e">
        <f>CH266+(CI266*48)+(CJ266*48)</f>
        <v>#VALUE!</v>
      </c>
      <c r="CL266" s="16"/>
      <c r="CM266" s="17"/>
      <c r="CN266" s="17"/>
      <c r="CO266" s="15">
        <f>CL266+(CM266*48)+(CN266*48)</f>
        <v>0</v>
      </c>
      <c r="CP266" s="16"/>
      <c r="CQ266" s="17"/>
      <c r="CR266" s="18"/>
      <c r="CS266" s="15">
        <f>CP266+(CQ266*48)+(CR266*48)</f>
        <v>0</v>
      </c>
      <c r="CT266" s="16"/>
      <c r="CU266" s="17"/>
      <c r="CV266" s="18"/>
      <c r="CW266" s="21">
        <f>CT266+(CU266*48)+(CV266*48)</f>
        <v>0</v>
      </c>
      <c r="CX266" s="405">
        <v>0</v>
      </c>
      <c r="CY266" s="391">
        <v>542.85</v>
      </c>
      <c r="CZ266" s="391">
        <v>0</v>
      </c>
      <c r="DA266" s="392">
        <f>CX266+(CY266*48)+(CZ266*48)</f>
        <v>26056.800000000003</v>
      </c>
      <c r="DB266" s="16"/>
      <c r="DC266" s="17"/>
      <c r="DD266" s="18"/>
      <c r="DE266" s="15">
        <f>DB266+(DC266*48)+(DD266*48)</f>
        <v>0</v>
      </c>
      <c r="DF266" s="16"/>
      <c r="DG266" s="17"/>
      <c r="DH266" s="18"/>
      <c r="DI266" s="15">
        <f>DF266+(DG266*48)+(DH266*48)</f>
        <v>0</v>
      </c>
      <c r="DJ266" s="245" t="s">
        <v>313</v>
      </c>
      <c r="DK266" s="245" t="s">
        <v>313</v>
      </c>
      <c r="DL266" s="245" t="s">
        <v>313</v>
      </c>
      <c r="DM266" s="15" t="e">
        <f>DJ266+(DK266*48)+(DL266*48)</f>
        <v>#VALUE!</v>
      </c>
      <c r="DN266" s="19"/>
      <c r="DO266" s="20"/>
      <c r="DP266" s="20"/>
      <c r="DQ266" s="15">
        <f>DN266+(DO266*48)+(DP266*48)</f>
        <v>0</v>
      </c>
      <c r="DR266" s="241">
        <v>0</v>
      </c>
      <c r="DS266" s="14">
        <v>542.85</v>
      </c>
      <c r="DT266" s="14">
        <v>0</v>
      </c>
      <c r="DU266" s="15">
        <f>DR266+(DS266*48)+(DT266*48)</f>
        <v>26056.800000000003</v>
      </c>
      <c r="DV266" s="19"/>
      <c r="DW266" s="20"/>
      <c r="DX266" s="20"/>
      <c r="DY266" s="15">
        <f>DV266+(DW266*48)+(DX266*48)</f>
        <v>0</v>
      </c>
      <c r="DZ266" s="245" t="s">
        <v>313</v>
      </c>
      <c r="EA266" s="245" t="s">
        <v>313</v>
      </c>
      <c r="EB266" s="245" t="s">
        <v>313</v>
      </c>
      <c r="EC266" s="15" t="e">
        <f>DZ266+(EA266*48)+(EB266*48)</f>
        <v>#VALUE!</v>
      </c>
      <c r="ED266" s="100"/>
      <c r="EE266" s="18"/>
      <c r="EF266" s="18"/>
      <c r="EG266" s="15">
        <f>ED266+(EE266*48)+(EF266*48)</f>
        <v>0</v>
      </c>
    </row>
    <row r="267" spans="1:137" ht="15" customHeight="1" x14ac:dyDescent="0.3">
      <c r="A267" s="475"/>
      <c r="B267" s="431" t="s">
        <v>312</v>
      </c>
      <c r="C267" s="478"/>
      <c r="D267" s="195" t="s">
        <v>251</v>
      </c>
      <c r="E267" s="285" t="s">
        <v>7</v>
      </c>
      <c r="F267" s="439"/>
      <c r="G267" s="441"/>
      <c r="H267" s="439"/>
      <c r="I267" s="441"/>
      <c r="J267" s="439"/>
      <c r="K267" s="441"/>
      <c r="L267" s="439"/>
      <c r="M267" s="441"/>
      <c r="N267" s="439"/>
      <c r="O267" s="441"/>
      <c r="P267" s="439"/>
      <c r="Q267" s="441"/>
      <c r="R267" s="439"/>
      <c r="S267" s="441"/>
      <c r="T267" s="439"/>
      <c r="U267" s="441"/>
      <c r="V267" s="103"/>
      <c r="W267" s="25"/>
      <c r="X267" s="25"/>
      <c r="Y267" s="98">
        <f>V267+(W267*48)+(X267*48)</f>
        <v>0</v>
      </c>
      <c r="Z267" s="242">
        <v>0</v>
      </c>
      <c r="AA267" s="42">
        <v>570.95000000000005</v>
      </c>
      <c r="AB267" s="42">
        <v>0</v>
      </c>
      <c r="AC267" s="98">
        <f>Z267+(AA267*48)+(AB267*48)</f>
        <v>27405.600000000002</v>
      </c>
      <c r="AD267" s="103"/>
      <c r="AE267" s="25"/>
      <c r="AF267" s="25"/>
      <c r="AG267" s="98">
        <f>AD267+(AE267*48)+(AF267*48)</f>
        <v>0</v>
      </c>
      <c r="AH267" s="103"/>
      <c r="AI267" s="25"/>
      <c r="AJ267" s="25"/>
      <c r="AK267" s="98">
        <f>AH267+(AI267*48)+(AJ267*48)</f>
        <v>0</v>
      </c>
      <c r="AL267" s="245" t="s">
        <v>313</v>
      </c>
      <c r="AM267" s="245" t="s">
        <v>313</v>
      </c>
      <c r="AN267" s="245" t="s">
        <v>313</v>
      </c>
      <c r="AO267" s="98" t="e">
        <f>AL267+(AM267*48)+(AN267*48)</f>
        <v>#VALUE!</v>
      </c>
      <c r="AP267" s="228"/>
      <c r="AQ267" s="25"/>
      <c r="AR267" s="104"/>
      <c r="AS267" s="98">
        <f>AP267+(AQ267*48)+(AR267*48)</f>
        <v>0</v>
      </c>
      <c r="AT267" s="42">
        <v>0</v>
      </c>
      <c r="AU267" s="42">
        <v>570.95000000000005</v>
      </c>
      <c r="AV267" s="42">
        <v>0</v>
      </c>
      <c r="AW267" s="98">
        <f>AT267+(AU267*48)+(AV267*48)</f>
        <v>27405.600000000002</v>
      </c>
      <c r="AX267" s="228"/>
      <c r="AY267" s="25"/>
      <c r="AZ267" s="104"/>
      <c r="BA267" s="98">
        <f>AX267+(AY267*48)+(AZ267*48)</f>
        <v>0</v>
      </c>
      <c r="BB267" s="245" t="s">
        <v>313</v>
      </c>
      <c r="BC267" s="245" t="s">
        <v>313</v>
      </c>
      <c r="BD267" s="245" t="s">
        <v>313</v>
      </c>
      <c r="BE267" s="98" t="e">
        <f>BB267+(BC267*48)+(BD267*48)</f>
        <v>#VALUE!</v>
      </c>
      <c r="BF267" s="100"/>
      <c r="BG267" s="18"/>
      <c r="BH267" s="18"/>
      <c r="BI267" s="98">
        <f>BF267+(BG267*48)+(BH267*48)</f>
        <v>0</v>
      </c>
      <c r="BJ267" s="241" t="s">
        <v>313</v>
      </c>
      <c r="BK267" s="14" t="s">
        <v>313</v>
      </c>
      <c r="BL267" s="14" t="s">
        <v>313</v>
      </c>
      <c r="BM267" s="98" t="e">
        <f>BJ267+(BK267*48)+(BL267*48)</f>
        <v>#VALUE!</v>
      </c>
      <c r="BN267" s="100"/>
      <c r="BO267" s="18"/>
      <c r="BP267" s="18"/>
      <c r="BQ267" s="98">
        <f>BN267+(BO267*48)+(BP267*48)</f>
        <v>0</v>
      </c>
      <c r="BR267" s="245" t="s">
        <v>313</v>
      </c>
      <c r="BS267" s="245" t="s">
        <v>313</v>
      </c>
      <c r="BT267" s="245" t="s">
        <v>313</v>
      </c>
      <c r="BU267" s="98" t="e">
        <f>BR267+(BS267*48)+(BT267*48)</f>
        <v>#VALUE!</v>
      </c>
      <c r="BV267" s="100"/>
      <c r="BW267" s="18"/>
      <c r="BX267" s="18"/>
      <c r="BY267" s="98">
        <f>BV267+(BW267*48)+(BX267*48)</f>
        <v>0</v>
      </c>
      <c r="BZ267" s="242">
        <v>0</v>
      </c>
      <c r="CA267" s="42">
        <v>570.95000000000005</v>
      </c>
      <c r="CB267" s="42">
        <v>0</v>
      </c>
      <c r="CC267" s="98">
        <f>BZ267+(CA267*48)+(CB267*48)</f>
        <v>27405.600000000002</v>
      </c>
      <c r="CD267" s="100"/>
      <c r="CE267" s="18"/>
      <c r="CF267" s="18"/>
      <c r="CG267" s="98">
        <f>CD267+(CE267*48)+(CF267*48)</f>
        <v>0</v>
      </c>
      <c r="CH267" s="245" t="s">
        <v>313</v>
      </c>
      <c r="CI267" s="245" t="s">
        <v>313</v>
      </c>
      <c r="CJ267" s="245" t="s">
        <v>313</v>
      </c>
      <c r="CK267" s="98" t="e">
        <f>CH267+(CI267*48)+(CJ267*48)</f>
        <v>#VALUE!</v>
      </c>
      <c r="CL267" s="100"/>
      <c r="CM267" s="18"/>
      <c r="CN267" s="18"/>
      <c r="CO267" s="98">
        <f>CL267+(CM267*48)+(CN267*48)</f>
        <v>0</v>
      </c>
      <c r="CP267" s="100"/>
      <c r="CQ267" s="18"/>
      <c r="CR267" s="18"/>
      <c r="CS267" s="98">
        <f>CP267+(CQ267*48)+(CR267*48)</f>
        <v>0</v>
      </c>
      <c r="CT267" s="100"/>
      <c r="CU267" s="18"/>
      <c r="CV267" s="18"/>
      <c r="CW267" s="105">
        <f>CT267+(CU267*48)+(CV267*48)</f>
        <v>0</v>
      </c>
      <c r="CX267" s="419">
        <v>0</v>
      </c>
      <c r="CY267" s="396">
        <v>570.95000000000005</v>
      </c>
      <c r="CZ267" s="396">
        <v>0</v>
      </c>
      <c r="DA267" s="403">
        <f>CX267+(CY267*48)+(CZ267*48)</f>
        <v>27405.600000000002</v>
      </c>
      <c r="DB267" s="100"/>
      <c r="DC267" s="18"/>
      <c r="DD267" s="18"/>
      <c r="DE267" s="98">
        <f>DB267+(DC267*48)+(DD267*48)</f>
        <v>0</v>
      </c>
      <c r="DF267" s="100"/>
      <c r="DG267" s="18"/>
      <c r="DH267" s="18"/>
      <c r="DI267" s="98">
        <f>DF267+(DG267*48)+(DH267*48)</f>
        <v>0</v>
      </c>
      <c r="DJ267" s="245" t="s">
        <v>313</v>
      </c>
      <c r="DK267" s="245" t="s">
        <v>313</v>
      </c>
      <c r="DL267" s="245" t="s">
        <v>313</v>
      </c>
      <c r="DM267" s="98" t="e">
        <f>DJ267+(DK267*48)+(DL267*48)</f>
        <v>#VALUE!</v>
      </c>
      <c r="DN267" s="19"/>
      <c r="DO267" s="20"/>
      <c r="DP267" s="20"/>
      <c r="DQ267" s="98">
        <f>DN267+(DO267*48)+(DP267*48)</f>
        <v>0</v>
      </c>
      <c r="DR267" s="242">
        <v>0</v>
      </c>
      <c r="DS267" s="42">
        <v>570.95000000000005</v>
      </c>
      <c r="DT267" s="42">
        <v>0</v>
      </c>
      <c r="DU267" s="98">
        <f>DR267+(DS267*48)+(DT267*48)</f>
        <v>27405.600000000002</v>
      </c>
      <c r="DV267" s="19"/>
      <c r="DW267" s="20"/>
      <c r="DX267" s="20"/>
      <c r="DY267" s="98">
        <f>DV267+(DW267*48)+(DX267*48)</f>
        <v>0</v>
      </c>
      <c r="DZ267" s="245" t="s">
        <v>313</v>
      </c>
      <c r="EA267" s="245" t="s">
        <v>313</v>
      </c>
      <c r="EB267" s="245" t="s">
        <v>313</v>
      </c>
      <c r="EC267" s="98" t="e">
        <f>DZ267+(EA267*48)+(EB267*48)</f>
        <v>#VALUE!</v>
      </c>
      <c r="ED267" s="100"/>
      <c r="EE267" s="18"/>
      <c r="EF267" s="18"/>
      <c r="EG267" s="98">
        <f>ED267+(EE267*48)+(EF267*48)</f>
        <v>0</v>
      </c>
    </row>
    <row r="268" spans="1:137" ht="15" customHeight="1" thickBot="1" x14ac:dyDescent="0.35">
      <c r="A268" s="476"/>
      <c r="B268" s="432"/>
      <c r="C268" s="479"/>
      <c r="D268" s="197"/>
      <c r="E268" s="198"/>
      <c r="F268" s="277"/>
      <c r="G268" s="278"/>
      <c r="H268" s="277"/>
      <c r="I268" s="278"/>
      <c r="J268" s="277"/>
      <c r="K268" s="278"/>
      <c r="L268" s="277"/>
      <c r="M268" s="278"/>
      <c r="N268" s="277"/>
      <c r="O268" s="278"/>
      <c r="P268" s="277"/>
      <c r="Q268" s="278"/>
      <c r="R268" s="277"/>
      <c r="S268" s="278"/>
      <c r="T268" s="277"/>
      <c r="U268" s="278"/>
      <c r="V268" s="80"/>
      <c r="W268" s="79"/>
      <c r="X268" s="79"/>
      <c r="Y268" s="106"/>
      <c r="Z268" s="80"/>
      <c r="AA268" s="79"/>
      <c r="AB268" s="79"/>
      <c r="AC268" s="314">
        <f>SUM(AC263+AC264+AC265+AC266+AC267)</f>
        <v>122185.44</v>
      </c>
      <c r="AD268" s="80"/>
      <c r="AE268" s="79"/>
      <c r="AF268" s="79"/>
      <c r="AG268" s="106"/>
      <c r="AH268" s="80"/>
      <c r="AI268" s="79"/>
      <c r="AJ268" s="79"/>
      <c r="AK268" s="106"/>
      <c r="AL268" s="80"/>
      <c r="AM268" s="79"/>
      <c r="AN268" s="79"/>
      <c r="AO268" s="253" t="s">
        <v>313</v>
      </c>
      <c r="AP268" s="80"/>
      <c r="AQ268" s="79"/>
      <c r="AR268" s="79"/>
      <c r="AS268" s="101"/>
      <c r="AT268" s="80"/>
      <c r="AU268" s="79"/>
      <c r="AV268" s="79"/>
      <c r="AW268" s="314">
        <f>SUM(AW263+AW264+AW265+AW266+AW267)</f>
        <v>122185.44</v>
      </c>
      <c r="AX268" s="80"/>
      <c r="AY268" s="79"/>
      <c r="AZ268" s="79"/>
      <c r="BA268" s="101"/>
      <c r="BB268" s="80"/>
      <c r="BC268" s="79"/>
      <c r="BD268" s="79"/>
      <c r="BE268" s="253" t="s">
        <v>313</v>
      </c>
      <c r="BF268" s="11"/>
      <c r="BG268" s="12"/>
      <c r="BH268" s="12"/>
      <c r="BI268" s="101"/>
      <c r="BJ268" s="11"/>
      <c r="BK268" s="12"/>
      <c r="BL268" s="12"/>
      <c r="BM268" s="253" t="s">
        <v>313</v>
      </c>
      <c r="BN268" s="11"/>
      <c r="BO268" s="12"/>
      <c r="BP268" s="12"/>
      <c r="BQ268" s="101"/>
      <c r="BR268" s="11"/>
      <c r="BS268" s="12"/>
      <c r="BT268" s="12"/>
      <c r="BU268" s="253" t="s">
        <v>313</v>
      </c>
      <c r="BV268" s="11"/>
      <c r="BW268" s="12"/>
      <c r="BX268" s="12"/>
      <c r="BY268" s="101"/>
      <c r="BZ268" s="11"/>
      <c r="CA268" s="12"/>
      <c r="CB268" s="12"/>
      <c r="CC268" s="314">
        <f>SUM(CC263+CC264+CC265+CC266+CC267)</f>
        <v>122185.44</v>
      </c>
      <c r="CD268" s="11"/>
      <c r="CE268" s="12"/>
      <c r="CF268" s="12"/>
      <c r="CG268" s="101"/>
      <c r="CH268" s="11"/>
      <c r="CI268" s="12"/>
      <c r="CJ268" s="12"/>
      <c r="CK268" s="253" t="s">
        <v>313</v>
      </c>
      <c r="CL268" s="11"/>
      <c r="CM268" s="12"/>
      <c r="CN268" s="12"/>
      <c r="CO268" s="101"/>
      <c r="CP268" s="11"/>
      <c r="CQ268" s="12"/>
      <c r="CR268" s="12"/>
      <c r="CS268" s="101"/>
      <c r="CT268" s="11"/>
      <c r="CU268" s="12"/>
      <c r="CV268" s="12"/>
      <c r="CW268" s="210"/>
      <c r="CX268" s="423"/>
      <c r="CY268" s="424"/>
      <c r="CZ268" s="424"/>
      <c r="DA268" s="425">
        <f>SUM(DA263+DA264+DA265+DA266+DA267)</f>
        <v>122185.44</v>
      </c>
      <c r="DB268" s="11"/>
      <c r="DC268" s="12"/>
      <c r="DD268" s="12"/>
      <c r="DE268" s="101"/>
      <c r="DF268" s="11"/>
      <c r="DG268" s="12"/>
      <c r="DH268" s="12"/>
      <c r="DI268" s="101"/>
      <c r="DJ268" s="11"/>
      <c r="DK268" s="12"/>
      <c r="DL268" s="12"/>
      <c r="DM268" s="253" t="s">
        <v>313</v>
      </c>
      <c r="DN268" s="109"/>
      <c r="DO268" s="110"/>
      <c r="DP268" s="110"/>
      <c r="DQ268" s="101"/>
      <c r="DR268" s="109"/>
      <c r="DS268" s="110"/>
      <c r="DT268" s="110"/>
      <c r="DU268" s="314">
        <f>SUM(DU263+DU264+DU265+DU266+DU267)</f>
        <v>122185.44</v>
      </c>
      <c r="DV268" s="109"/>
      <c r="DW268" s="110"/>
      <c r="DX268" s="110"/>
      <c r="DY268" s="101"/>
      <c r="DZ268" s="109"/>
      <c r="EA268" s="110"/>
      <c r="EB268" s="110"/>
      <c r="EC268" s="253" t="s">
        <v>313</v>
      </c>
      <c r="ED268" s="11"/>
      <c r="EE268" s="12"/>
      <c r="EF268" s="12"/>
      <c r="EG268" s="101"/>
    </row>
    <row r="269" spans="1:137" ht="14.4" customHeight="1" x14ac:dyDescent="0.3">
      <c r="A269" s="483">
        <f t="shared" ref="A269" si="163">A262+1</f>
        <v>37</v>
      </c>
      <c r="B269" s="433">
        <v>138956</v>
      </c>
      <c r="C269" s="477">
        <v>15</v>
      </c>
      <c r="D269" s="117" t="s">
        <v>252</v>
      </c>
      <c r="E269" s="24"/>
      <c r="F269" s="276"/>
      <c r="G269" s="116"/>
      <c r="H269" s="276"/>
      <c r="I269" s="116"/>
      <c r="J269" s="276"/>
      <c r="K269" s="116"/>
      <c r="L269" s="276"/>
      <c r="M269" s="116"/>
      <c r="N269" s="276"/>
      <c r="O269" s="116"/>
      <c r="P269" s="276"/>
      <c r="Q269" s="116"/>
      <c r="R269" s="276"/>
      <c r="S269" s="116"/>
      <c r="T269" s="276"/>
      <c r="U269" s="116"/>
      <c r="V269" s="8"/>
      <c r="W269" s="9"/>
      <c r="X269" s="9"/>
      <c r="Y269" s="10"/>
      <c r="Z269" s="8"/>
      <c r="AA269" s="9"/>
      <c r="AB269" s="9"/>
      <c r="AC269" s="10"/>
      <c r="AD269" s="8"/>
      <c r="AE269" s="9"/>
      <c r="AF269" s="9"/>
      <c r="AG269" s="10"/>
      <c r="AH269" s="468" t="s">
        <v>317</v>
      </c>
      <c r="AI269" s="469"/>
      <c r="AJ269" s="469"/>
      <c r="AK269" s="470"/>
      <c r="AL269" s="8"/>
      <c r="AM269" s="9"/>
      <c r="AN269" s="9"/>
      <c r="AO269" s="10"/>
      <c r="AP269" s="8"/>
      <c r="AQ269" s="9"/>
      <c r="AR269" s="9"/>
      <c r="AS269" s="10"/>
      <c r="AT269" s="8"/>
      <c r="AU269" s="9"/>
      <c r="AV269" s="9"/>
      <c r="AW269" s="10"/>
      <c r="AX269" s="8"/>
      <c r="AY269" s="9"/>
      <c r="AZ269" s="9"/>
      <c r="BA269" s="10"/>
      <c r="BB269" s="8"/>
      <c r="BC269" s="9"/>
      <c r="BD269" s="9"/>
      <c r="BE269" s="10"/>
      <c r="BF269" s="8"/>
      <c r="BG269" s="9"/>
      <c r="BH269" s="9"/>
      <c r="BI269" s="10"/>
      <c r="BJ269" s="8"/>
      <c r="BK269" s="9"/>
      <c r="BL269" s="9"/>
      <c r="BM269" s="10"/>
      <c r="BN269" s="8"/>
      <c r="BO269" s="9"/>
      <c r="BP269" s="9"/>
      <c r="BQ269" s="10"/>
      <c r="BR269" s="8"/>
      <c r="BS269" s="9"/>
      <c r="BT269" s="9"/>
      <c r="BU269" s="10"/>
      <c r="BV269" s="8"/>
      <c r="BW269" s="9"/>
      <c r="BX269" s="9"/>
      <c r="BY269" s="10"/>
      <c r="BZ269" s="8"/>
      <c r="CA269" s="9"/>
      <c r="CB269" s="9"/>
      <c r="CC269" s="10"/>
      <c r="CD269" s="8"/>
      <c r="CE269" s="9"/>
      <c r="CF269" s="9"/>
      <c r="CG269" s="10"/>
      <c r="CH269" s="8"/>
      <c r="CI269" s="9"/>
      <c r="CJ269" s="9"/>
      <c r="CK269" s="10"/>
      <c r="CL269" s="8"/>
      <c r="CM269" s="9"/>
      <c r="CN269" s="9"/>
      <c r="CO269" s="10"/>
      <c r="CP269" s="8"/>
      <c r="CQ269" s="9"/>
      <c r="CR269" s="9"/>
      <c r="CS269" s="10"/>
      <c r="CT269" s="8"/>
      <c r="CU269" s="9"/>
      <c r="CV269" s="9"/>
      <c r="CW269" s="9"/>
      <c r="CX269" s="386"/>
      <c r="CY269" s="387"/>
      <c r="CZ269" s="387"/>
      <c r="DA269" s="388"/>
      <c r="DB269" s="8"/>
      <c r="DC269" s="9"/>
      <c r="DD269" s="9"/>
      <c r="DE269" s="10"/>
      <c r="DF269" s="8"/>
      <c r="DG269" s="9"/>
      <c r="DH269" s="9"/>
      <c r="DI269" s="10"/>
      <c r="DJ269" s="8"/>
      <c r="DK269" s="9"/>
      <c r="DL269" s="9"/>
      <c r="DM269" s="10"/>
      <c r="DN269" s="8"/>
      <c r="DO269" s="9"/>
      <c r="DP269" s="9"/>
      <c r="DQ269" s="10"/>
      <c r="DR269" s="8"/>
      <c r="DS269" s="9"/>
      <c r="DT269" s="9"/>
      <c r="DU269" s="10"/>
      <c r="DV269" s="8"/>
      <c r="DW269" s="9"/>
      <c r="DX269" s="9"/>
      <c r="DY269" s="10"/>
      <c r="DZ269" s="8"/>
      <c r="EA269" s="9"/>
      <c r="EB269" s="9"/>
      <c r="EC269" s="10"/>
      <c r="ED269" s="8"/>
      <c r="EE269" s="9"/>
      <c r="EF269" s="9"/>
      <c r="EG269" s="10"/>
    </row>
    <row r="270" spans="1:137" ht="14.4" customHeight="1" x14ac:dyDescent="0.3">
      <c r="A270" s="484"/>
      <c r="B270" s="434"/>
      <c r="C270" s="478"/>
      <c r="D270" s="108" t="s">
        <v>253</v>
      </c>
      <c r="E270" s="30" t="s">
        <v>78</v>
      </c>
      <c r="F270" s="438" t="s">
        <v>38</v>
      </c>
      <c r="G270" s="440" t="s">
        <v>101</v>
      </c>
      <c r="H270" s="438" t="s">
        <v>38</v>
      </c>
      <c r="I270" s="440" t="s">
        <v>101</v>
      </c>
      <c r="J270" s="438" t="s">
        <v>322</v>
      </c>
      <c r="K270" s="440" t="s">
        <v>325</v>
      </c>
      <c r="L270" s="438" t="s">
        <v>38</v>
      </c>
      <c r="M270" s="440" t="s">
        <v>101</v>
      </c>
      <c r="N270" s="438" t="s">
        <v>38</v>
      </c>
      <c r="O270" s="440" t="s">
        <v>101</v>
      </c>
      <c r="P270" s="438" t="s">
        <v>38</v>
      </c>
      <c r="Q270" s="440" t="s">
        <v>101</v>
      </c>
      <c r="R270" s="438" t="s">
        <v>38</v>
      </c>
      <c r="S270" s="440" t="s">
        <v>101</v>
      </c>
      <c r="T270" s="438" t="s">
        <v>38</v>
      </c>
      <c r="U270" s="440" t="s">
        <v>101</v>
      </c>
      <c r="V270" s="102"/>
      <c r="W270" s="14"/>
      <c r="X270" s="14"/>
      <c r="Y270" s="15">
        <f>V270+(W270*48)+(X270*48)</f>
        <v>0</v>
      </c>
      <c r="Z270" s="241">
        <v>0</v>
      </c>
      <c r="AA270" s="14">
        <v>443.43</v>
      </c>
      <c r="AB270" s="14">
        <v>0</v>
      </c>
      <c r="AC270" s="15">
        <f>Z270+(AA270*48)+(AB270*48)</f>
        <v>21284.639999999999</v>
      </c>
      <c r="AD270" s="102"/>
      <c r="AE270" s="14"/>
      <c r="AF270" s="14"/>
      <c r="AG270" s="15">
        <f>AD270+(AE270*48)+(AF270*48)</f>
        <v>0</v>
      </c>
      <c r="AH270" s="102"/>
      <c r="AI270" s="14"/>
      <c r="AJ270" s="14"/>
      <c r="AK270" s="15">
        <f>AH270+(AI270*48)+(AJ270*48)</f>
        <v>0</v>
      </c>
      <c r="AL270" s="245" t="s">
        <v>313</v>
      </c>
      <c r="AM270" s="245" t="s">
        <v>313</v>
      </c>
      <c r="AN270" s="245" t="s">
        <v>313</v>
      </c>
      <c r="AO270" s="15" t="e">
        <f>AL270+(AM270*48)+(AN270*48)</f>
        <v>#VALUE!</v>
      </c>
      <c r="AP270" s="227"/>
      <c r="AQ270" s="25"/>
      <c r="AR270" s="22"/>
      <c r="AS270" s="15">
        <f>AP270+(AQ270*48)+(AR270*48)</f>
        <v>0</v>
      </c>
      <c r="AT270" s="14">
        <v>0</v>
      </c>
      <c r="AU270" s="14">
        <v>443.43</v>
      </c>
      <c r="AV270" s="14">
        <v>0</v>
      </c>
      <c r="AW270" s="15">
        <f>AT270+(AU270*48)+(AV270*48)</f>
        <v>21284.639999999999</v>
      </c>
      <c r="AX270" s="227"/>
      <c r="AY270" s="25"/>
      <c r="AZ270" s="22"/>
      <c r="BA270" s="15">
        <f>AX270+(AY270*48)+(AZ270*48)</f>
        <v>0</v>
      </c>
      <c r="BB270" s="245" t="s">
        <v>313</v>
      </c>
      <c r="BC270" s="245" t="s">
        <v>313</v>
      </c>
      <c r="BD270" s="245" t="s">
        <v>313</v>
      </c>
      <c r="BE270" s="15" t="e">
        <f>BB270+(BC270*48)+(BD270*48)</f>
        <v>#VALUE!</v>
      </c>
      <c r="BF270" s="16"/>
      <c r="BG270" s="17"/>
      <c r="BH270" s="17"/>
      <c r="BI270" s="15">
        <f>BF270+(BG270*48)+(BH270*48)</f>
        <v>0</v>
      </c>
      <c r="BJ270" s="241" t="s">
        <v>313</v>
      </c>
      <c r="BK270" s="14" t="s">
        <v>313</v>
      </c>
      <c r="BL270" s="14" t="s">
        <v>313</v>
      </c>
      <c r="BM270" s="15" t="e">
        <f>BJ270+(BK270*48)+(BL270*48)</f>
        <v>#VALUE!</v>
      </c>
      <c r="BN270" s="16"/>
      <c r="BO270" s="17"/>
      <c r="BP270" s="17"/>
      <c r="BQ270" s="15">
        <f>BN270+(BO270*48)+(BP270*48)</f>
        <v>0</v>
      </c>
      <c r="BR270" s="245" t="s">
        <v>313</v>
      </c>
      <c r="BS270" s="245" t="s">
        <v>313</v>
      </c>
      <c r="BT270" s="245" t="s">
        <v>313</v>
      </c>
      <c r="BU270" s="15" t="e">
        <f>BR270+(BS270*48)+(BT270*48)</f>
        <v>#VALUE!</v>
      </c>
      <c r="BV270" s="16"/>
      <c r="BW270" s="17"/>
      <c r="BX270" s="17"/>
      <c r="BY270" s="15">
        <f>BV270+(BW270*48)+(BX270*48)</f>
        <v>0</v>
      </c>
      <c r="BZ270" s="241">
        <v>0</v>
      </c>
      <c r="CA270" s="14">
        <v>443.43</v>
      </c>
      <c r="CB270" s="14">
        <v>0</v>
      </c>
      <c r="CC270" s="15">
        <f>BZ270+(CA270*48)+(CB270*48)</f>
        <v>21284.639999999999</v>
      </c>
      <c r="CD270" s="16"/>
      <c r="CE270" s="17"/>
      <c r="CF270" s="17"/>
      <c r="CG270" s="15">
        <f>CD270+(CE270*48)+(CF270*48)</f>
        <v>0</v>
      </c>
      <c r="CH270" s="245" t="s">
        <v>313</v>
      </c>
      <c r="CI270" s="245" t="s">
        <v>313</v>
      </c>
      <c r="CJ270" s="245" t="s">
        <v>313</v>
      </c>
      <c r="CK270" s="15" t="e">
        <f>CH270+(CI270*48)+(CJ270*48)</f>
        <v>#VALUE!</v>
      </c>
      <c r="CL270" s="16"/>
      <c r="CM270" s="17"/>
      <c r="CN270" s="17"/>
      <c r="CO270" s="15">
        <f>CL270+(CM270*48)+(CN270*48)</f>
        <v>0</v>
      </c>
      <c r="CP270" s="16"/>
      <c r="CQ270" s="17"/>
      <c r="CR270" s="18"/>
      <c r="CS270" s="15">
        <f>CP270+(CQ270*48)+(CR270*48)</f>
        <v>0</v>
      </c>
      <c r="CT270" s="16"/>
      <c r="CU270" s="17"/>
      <c r="CV270" s="18"/>
      <c r="CW270" s="21">
        <f>CT270+(CU270*48)+(CV270*48)</f>
        <v>0</v>
      </c>
      <c r="CX270" s="405">
        <v>0</v>
      </c>
      <c r="CY270" s="391">
        <v>443.43</v>
      </c>
      <c r="CZ270" s="391">
        <v>0</v>
      </c>
      <c r="DA270" s="392">
        <f>CX270+(CY270*48)+(CZ270*48)</f>
        <v>21284.639999999999</v>
      </c>
      <c r="DB270" s="16"/>
      <c r="DC270" s="17"/>
      <c r="DD270" s="18"/>
      <c r="DE270" s="15">
        <f>DB270+(DC270*48)+(DD270*48)</f>
        <v>0</v>
      </c>
      <c r="DF270" s="16"/>
      <c r="DG270" s="17"/>
      <c r="DH270" s="18"/>
      <c r="DI270" s="15">
        <f>DF270+(DG270*48)+(DH270*48)</f>
        <v>0</v>
      </c>
      <c r="DJ270" s="245" t="s">
        <v>313</v>
      </c>
      <c r="DK270" s="245" t="s">
        <v>313</v>
      </c>
      <c r="DL270" s="245" t="s">
        <v>313</v>
      </c>
      <c r="DM270" s="15" t="e">
        <f>DJ270+(DK270*48)+(DL270*48)</f>
        <v>#VALUE!</v>
      </c>
      <c r="DN270" s="19"/>
      <c r="DO270" s="20"/>
      <c r="DP270" s="20"/>
      <c r="DQ270" s="15">
        <f>DN270+(DO270*48)+(DP270*48)</f>
        <v>0</v>
      </c>
      <c r="DR270" s="241">
        <v>0</v>
      </c>
      <c r="DS270" s="14">
        <v>443.43</v>
      </c>
      <c r="DT270" s="14">
        <v>0</v>
      </c>
      <c r="DU270" s="15">
        <f>DR270+(DS270*48)+(DT270*48)</f>
        <v>21284.639999999999</v>
      </c>
      <c r="DV270" s="19"/>
      <c r="DW270" s="20"/>
      <c r="DX270" s="20"/>
      <c r="DY270" s="15">
        <f>DV270+(DW270*48)+(DX270*48)</f>
        <v>0</v>
      </c>
      <c r="DZ270" s="245" t="s">
        <v>313</v>
      </c>
      <c r="EA270" s="245" t="s">
        <v>313</v>
      </c>
      <c r="EB270" s="245" t="s">
        <v>313</v>
      </c>
      <c r="EC270" s="15" t="e">
        <f>DZ270+(EA270*48)+(EB270*48)</f>
        <v>#VALUE!</v>
      </c>
      <c r="ED270" s="250">
        <v>2000</v>
      </c>
      <c r="EE270" s="167">
        <v>499.95</v>
      </c>
      <c r="EF270" s="167"/>
      <c r="EG270" s="15">
        <f>ED270+(EE270*48)+(EF270*48)</f>
        <v>25997.599999999999</v>
      </c>
    </row>
    <row r="271" spans="1:137" ht="14.4" customHeight="1" x14ac:dyDescent="0.3">
      <c r="A271" s="484"/>
      <c r="B271" s="434"/>
      <c r="C271" s="478"/>
      <c r="D271" s="108" t="s">
        <v>254</v>
      </c>
      <c r="E271" s="285" t="s">
        <v>4</v>
      </c>
      <c r="F271" s="439"/>
      <c r="G271" s="441"/>
      <c r="H271" s="439"/>
      <c r="I271" s="441"/>
      <c r="J271" s="439"/>
      <c r="K271" s="441"/>
      <c r="L271" s="439"/>
      <c r="M271" s="441"/>
      <c r="N271" s="439"/>
      <c r="O271" s="441"/>
      <c r="P271" s="439"/>
      <c r="Q271" s="441"/>
      <c r="R271" s="439"/>
      <c r="S271" s="441"/>
      <c r="T271" s="439"/>
      <c r="U271" s="441"/>
      <c r="V271" s="102"/>
      <c r="W271" s="14"/>
      <c r="X271" s="14"/>
      <c r="Y271" s="15">
        <f>V271+(W271*48)+(X271*48)</f>
        <v>0</v>
      </c>
      <c r="Z271" s="241">
        <v>0</v>
      </c>
      <c r="AA271" s="14">
        <v>562.84</v>
      </c>
      <c r="AB271" s="14">
        <v>0</v>
      </c>
      <c r="AC271" s="15">
        <f>Z271+(AA271*48)+(AB271*48)</f>
        <v>27016.32</v>
      </c>
      <c r="AD271" s="102"/>
      <c r="AE271" s="14"/>
      <c r="AF271" s="14"/>
      <c r="AG271" s="15">
        <f>AD271+(AE271*48)+(AF271*48)</f>
        <v>0</v>
      </c>
      <c r="AH271" s="102"/>
      <c r="AI271" s="14"/>
      <c r="AJ271" s="14"/>
      <c r="AK271" s="15">
        <f>AH271+(AI271*48)+(AJ271*48)</f>
        <v>0</v>
      </c>
      <c r="AL271" s="245" t="s">
        <v>313</v>
      </c>
      <c r="AM271" s="245" t="s">
        <v>313</v>
      </c>
      <c r="AN271" s="245" t="s">
        <v>313</v>
      </c>
      <c r="AO271" s="15" t="e">
        <f>AL271+(AM271*48)+(AN271*48)</f>
        <v>#VALUE!</v>
      </c>
      <c r="AP271" s="227"/>
      <c r="AQ271" s="14"/>
      <c r="AR271" s="22"/>
      <c r="AS271" s="15">
        <f>AP271+(AQ271*48)+(AR271*48)</f>
        <v>0</v>
      </c>
      <c r="AT271" s="14">
        <v>0</v>
      </c>
      <c r="AU271" s="14">
        <v>562.84</v>
      </c>
      <c r="AV271" s="14">
        <v>0</v>
      </c>
      <c r="AW271" s="15">
        <f>AT271+(AU271*48)+(AV271*48)</f>
        <v>27016.32</v>
      </c>
      <c r="AX271" s="227"/>
      <c r="AY271" s="14"/>
      <c r="AZ271" s="22"/>
      <c r="BA271" s="15">
        <f>AX271+(AY271*48)+(AZ271*48)</f>
        <v>0</v>
      </c>
      <c r="BB271" s="245" t="s">
        <v>313</v>
      </c>
      <c r="BC271" s="245" t="s">
        <v>313</v>
      </c>
      <c r="BD271" s="245" t="s">
        <v>313</v>
      </c>
      <c r="BE271" s="15" t="e">
        <f>BB271+(BC271*48)+(BD271*48)</f>
        <v>#VALUE!</v>
      </c>
      <c r="BF271" s="16"/>
      <c r="BG271" s="17"/>
      <c r="BH271" s="17"/>
      <c r="BI271" s="15">
        <f>BF271+(BG271*48)+(BH271*48)</f>
        <v>0</v>
      </c>
      <c r="BJ271" s="241" t="s">
        <v>313</v>
      </c>
      <c r="BK271" s="14" t="s">
        <v>313</v>
      </c>
      <c r="BL271" s="14" t="s">
        <v>313</v>
      </c>
      <c r="BM271" s="15" t="e">
        <f>BJ271+(BK271*48)+(BL271*48)</f>
        <v>#VALUE!</v>
      </c>
      <c r="BN271" s="16"/>
      <c r="BO271" s="17"/>
      <c r="BP271" s="17"/>
      <c r="BQ271" s="15">
        <f>BN271+(BO271*48)+(BP271*48)</f>
        <v>0</v>
      </c>
      <c r="BR271" s="245" t="s">
        <v>313</v>
      </c>
      <c r="BS271" s="245" t="s">
        <v>313</v>
      </c>
      <c r="BT271" s="245" t="s">
        <v>313</v>
      </c>
      <c r="BU271" s="15" t="e">
        <f>BR271+(BS271*48)+(BT271*48)</f>
        <v>#VALUE!</v>
      </c>
      <c r="BV271" s="16"/>
      <c r="BW271" s="17"/>
      <c r="BX271" s="17"/>
      <c r="BY271" s="15">
        <f>BV271+(BW271*48)+(BX271*48)</f>
        <v>0</v>
      </c>
      <c r="BZ271" s="241">
        <v>0</v>
      </c>
      <c r="CA271" s="14">
        <v>562.84</v>
      </c>
      <c r="CB271" s="14">
        <v>0</v>
      </c>
      <c r="CC271" s="15">
        <f>BZ271+(CA271*48)+(CB271*48)</f>
        <v>27016.32</v>
      </c>
      <c r="CD271" s="16"/>
      <c r="CE271" s="17"/>
      <c r="CF271" s="17"/>
      <c r="CG271" s="15">
        <f>CD271+(CE271*48)+(CF271*48)</f>
        <v>0</v>
      </c>
      <c r="CH271" s="245" t="s">
        <v>313</v>
      </c>
      <c r="CI271" s="245" t="s">
        <v>313</v>
      </c>
      <c r="CJ271" s="245" t="s">
        <v>313</v>
      </c>
      <c r="CK271" s="15" t="e">
        <f>CH271+(CI271*48)+(CJ271*48)</f>
        <v>#VALUE!</v>
      </c>
      <c r="CL271" s="16"/>
      <c r="CM271" s="17"/>
      <c r="CN271" s="17"/>
      <c r="CO271" s="15">
        <f>CL271+(CM271*48)+(CN271*48)</f>
        <v>0</v>
      </c>
      <c r="CP271" s="16"/>
      <c r="CQ271" s="17"/>
      <c r="CR271" s="18"/>
      <c r="CS271" s="15">
        <f>CP271+(CQ271*48)+(CR271*48)</f>
        <v>0</v>
      </c>
      <c r="CT271" s="16"/>
      <c r="CU271" s="17"/>
      <c r="CV271" s="18"/>
      <c r="CW271" s="21">
        <f>CT271+(CU271*48)+(CV271*48)</f>
        <v>0</v>
      </c>
      <c r="CX271" s="405">
        <v>0</v>
      </c>
      <c r="CY271" s="391">
        <v>562.84</v>
      </c>
      <c r="CZ271" s="391">
        <v>0</v>
      </c>
      <c r="DA271" s="392">
        <f>CX271+(CY271*48)+(CZ271*48)</f>
        <v>27016.32</v>
      </c>
      <c r="DB271" s="16"/>
      <c r="DC271" s="17"/>
      <c r="DD271" s="18"/>
      <c r="DE271" s="15">
        <f>DB271+(DC271*48)+(DD271*48)</f>
        <v>0</v>
      </c>
      <c r="DF271" s="16"/>
      <c r="DG271" s="17"/>
      <c r="DH271" s="18"/>
      <c r="DI271" s="15">
        <f>DF271+(DG271*48)+(DH271*48)</f>
        <v>0</v>
      </c>
      <c r="DJ271" s="245" t="s">
        <v>313</v>
      </c>
      <c r="DK271" s="245" t="s">
        <v>313</v>
      </c>
      <c r="DL271" s="245" t="s">
        <v>313</v>
      </c>
      <c r="DM271" s="15" t="e">
        <f>DJ271+(DK271*48)+(DL271*48)</f>
        <v>#VALUE!</v>
      </c>
      <c r="DN271" s="19"/>
      <c r="DO271" s="20"/>
      <c r="DP271" s="20"/>
      <c r="DQ271" s="15">
        <f>DN271+(DO271*48)+(DP271*48)</f>
        <v>0</v>
      </c>
      <c r="DR271" s="241">
        <v>0</v>
      </c>
      <c r="DS271" s="14">
        <v>562.84</v>
      </c>
      <c r="DT271" s="14">
        <v>0</v>
      </c>
      <c r="DU271" s="15">
        <f>DR271+(DS271*48)+(DT271*48)</f>
        <v>27016.32</v>
      </c>
      <c r="DV271" s="19"/>
      <c r="DW271" s="20"/>
      <c r="DX271" s="20"/>
      <c r="DY271" s="15">
        <f>DV271+(DW271*48)+(DX271*48)</f>
        <v>0</v>
      </c>
      <c r="DZ271" s="245" t="s">
        <v>313</v>
      </c>
      <c r="EA271" s="245" t="s">
        <v>313</v>
      </c>
      <c r="EB271" s="245" t="s">
        <v>313</v>
      </c>
      <c r="EC271" s="15" t="e">
        <f>DZ271+(EA271*48)+(EB271*48)</f>
        <v>#VALUE!</v>
      </c>
      <c r="ED271" s="250">
        <v>2000</v>
      </c>
      <c r="EE271" s="167">
        <v>649.95000000000005</v>
      </c>
      <c r="EF271" s="167"/>
      <c r="EG271" s="15">
        <f>ED271+(EE271*48)+(EF271*48)</f>
        <v>33197.600000000006</v>
      </c>
    </row>
    <row r="272" spans="1:137" ht="14.4" customHeight="1" x14ac:dyDescent="0.3">
      <c r="A272" s="484"/>
      <c r="B272" s="434"/>
      <c r="C272" s="478"/>
      <c r="D272" s="108" t="s">
        <v>255</v>
      </c>
      <c r="E272" s="285" t="s">
        <v>5</v>
      </c>
      <c r="F272" s="439"/>
      <c r="G272" s="441"/>
      <c r="H272" s="439"/>
      <c r="I272" s="441"/>
      <c r="J272" s="439"/>
      <c r="K272" s="441"/>
      <c r="L272" s="439"/>
      <c r="M272" s="441"/>
      <c r="N272" s="439"/>
      <c r="O272" s="441"/>
      <c r="P272" s="439"/>
      <c r="Q272" s="441"/>
      <c r="R272" s="439"/>
      <c r="S272" s="441"/>
      <c r="T272" s="439"/>
      <c r="U272" s="441"/>
      <c r="V272" s="102"/>
      <c r="W272" s="14"/>
      <c r="X272" s="14"/>
      <c r="Y272" s="15">
        <f>V272+(W272*48)+(X272*48)</f>
        <v>0</v>
      </c>
      <c r="Z272" s="241">
        <v>0</v>
      </c>
      <c r="AA272" s="14">
        <v>605.15</v>
      </c>
      <c r="AB272" s="14">
        <v>0</v>
      </c>
      <c r="AC272" s="15">
        <f>Z272+(AA272*48)+(AB272*48)</f>
        <v>29047.199999999997</v>
      </c>
      <c r="AD272" s="102"/>
      <c r="AE272" s="14"/>
      <c r="AF272" s="14"/>
      <c r="AG272" s="15">
        <f>AD272+(AE272*48)+(AF272*48)</f>
        <v>0</v>
      </c>
      <c r="AH272" s="102"/>
      <c r="AI272" s="14"/>
      <c r="AJ272" s="14"/>
      <c r="AK272" s="15">
        <f>AH272+(AI272*48)+(AJ272*48)</f>
        <v>0</v>
      </c>
      <c r="AL272" s="245" t="s">
        <v>313</v>
      </c>
      <c r="AM272" s="245" t="s">
        <v>313</v>
      </c>
      <c r="AN272" s="245" t="s">
        <v>313</v>
      </c>
      <c r="AO272" s="15" t="e">
        <f>AL272+(AM272*48)+(AN272*48)</f>
        <v>#VALUE!</v>
      </c>
      <c r="AP272" s="227"/>
      <c r="AQ272" s="14"/>
      <c r="AR272" s="22"/>
      <c r="AS272" s="15">
        <f>AP272+(AQ272*48)+(AR272*48)</f>
        <v>0</v>
      </c>
      <c r="AT272" s="14">
        <v>0</v>
      </c>
      <c r="AU272" s="14">
        <v>605.15</v>
      </c>
      <c r="AV272" s="14">
        <v>0</v>
      </c>
      <c r="AW272" s="15">
        <f>AT272+(AU272*48)+(AV272*48)</f>
        <v>29047.199999999997</v>
      </c>
      <c r="AX272" s="227"/>
      <c r="AY272" s="14"/>
      <c r="AZ272" s="22"/>
      <c r="BA272" s="15">
        <f>AX272+(AY272*48)+(AZ272*48)</f>
        <v>0</v>
      </c>
      <c r="BB272" s="245" t="s">
        <v>313</v>
      </c>
      <c r="BC272" s="245" t="s">
        <v>313</v>
      </c>
      <c r="BD272" s="245" t="s">
        <v>313</v>
      </c>
      <c r="BE272" s="15" t="e">
        <f>BB272+(BC272*48)+(BD272*48)</f>
        <v>#VALUE!</v>
      </c>
      <c r="BF272" s="16"/>
      <c r="BG272" s="17"/>
      <c r="BH272" s="17"/>
      <c r="BI272" s="15">
        <f>BF272+(BG272*48)+(BH272*48)</f>
        <v>0</v>
      </c>
      <c r="BJ272" s="241" t="s">
        <v>313</v>
      </c>
      <c r="BK272" s="14" t="s">
        <v>313</v>
      </c>
      <c r="BL272" s="14" t="s">
        <v>313</v>
      </c>
      <c r="BM272" s="15" t="e">
        <f>BJ272+(BK272*48)+(BL272*48)</f>
        <v>#VALUE!</v>
      </c>
      <c r="BN272" s="16"/>
      <c r="BO272" s="17"/>
      <c r="BP272" s="17"/>
      <c r="BQ272" s="15">
        <f>BN272+(BO272*48)+(BP272*48)</f>
        <v>0</v>
      </c>
      <c r="BR272" s="245" t="s">
        <v>313</v>
      </c>
      <c r="BS272" s="245" t="s">
        <v>313</v>
      </c>
      <c r="BT272" s="245" t="s">
        <v>313</v>
      </c>
      <c r="BU272" s="15" t="e">
        <f>BR272+(BS272*48)+(BT272*48)</f>
        <v>#VALUE!</v>
      </c>
      <c r="BV272" s="16"/>
      <c r="BW272" s="17"/>
      <c r="BX272" s="17"/>
      <c r="BY272" s="15">
        <f>BV272+(BW272*48)+(BX272*48)</f>
        <v>0</v>
      </c>
      <c r="BZ272" s="241">
        <v>0</v>
      </c>
      <c r="CA272" s="14">
        <v>605.15</v>
      </c>
      <c r="CB272" s="14">
        <v>0</v>
      </c>
      <c r="CC272" s="15">
        <f>BZ272+(CA272*48)+(CB272*48)</f>
        <v>29047.199999999997</v>
      </c>
      <c r="CD272" s="16"/>
      <c r="CE272" s="17"/>
      <c r="CF272" s="17"/>
      <c r="CG272" s="15">
        <f>CD272+(CE272*48)+(CF272*48)</f>
        <v>0</v>
      </c>
      <c r="CH272" s="245" t="s">
        <v>313</v>
      </c>
      <c r="CI272" s="245" t="s">
        <v>313</v>
      </c>
      <c r="CJ272" s="245" t="s">
        <v>313</v>
      </c>
      <c r="CK272" s="15" t="e">
        <f>CH272+(CI272*48)+(CJ272*48)</f>
        <v>#VALUE!</v>
      </c>
      <c r="CL272" s="16"/>
      <c r="CM272" s="17"/>
      <c r="CN272" s="17"/>
      <c r="CO272" s="15">
        <f>CL272+(CM272*48)+(CN272*48)</f>
        <v>0</v>
      </c>
      <c r="CP272" s="16"/>
      <c r="CQ272" s="17"/>
      <c r="CR272" s="18"/>
      <c r="CS272" s="15">
        <f>CP272+(CQ272*48)+(CR272*48)</f>
        <v>0</v>
      </c>
      <c r="CT272" s="16"/>
      <c r="CU272" s="17"/>
      <c r="CV272" s="18"/>
      <c r="CW272" s="21">
        <f>CT272+(CU272*48)+(CV272*48)</f>
        <v>0</v>
      </c>
      <c r="CX272" s="405">
        <v>0</v>
      </c>
      <c r="CY272" s="391">
        <v>605.15</v>
      </c>
      <c r="CZ272" s="391">
        <v>0</v>
      </c>
      <c r="DA272" s="392">
        <f>CX272+(CY272*48)+(CZ272*48)</f>
        <v>29047.199999999997</v>
      </c>
      <c r="DB272" s="16"/>
      <c r="DC272" s="17"/>
      <c r="DD272" s="18"/>
      <c r="DE272" s="15">
        <f>DB272+(DC272*48)+(DD272*48)</f>
        <v>0</v>
      </c>
      <c r="DF272" s="16"/>
      <c r="DG272" s="17"/>
      <c r="DH272" s="18"/>
      <c r="DI272" s="15">
        <f>DF272+(DG272*48)+(DH272*48)</f>
        <v>0</v>
      </c>
      <c r="DJ272" s="245" t="s">
        <v>313</v>
      </c>
      <c r="DK272" s="245" t="s">
        <v>313</v>
      </c>
      <c r="DL272" s="245" t="s">
        <v>313</v>
      </c>
      <c r="DM272" s="15" t="e">
        <f>DJ272+(DK272*48)+(DL272*48)</f>
        <v>#VALUE!</v>
      </c>
      <c r="DN272" s="19"/>
      <c r="DO272" s="20"/>
      <c r="DP272" s="20"/>
      <c r="DQ272" s="15">
        <f>DN272+(DO272*48)+(DP272*48)</f>
        <v>0</v>
      </c>
      <c r="DR272" s="241">
        <v>0</v>
      </c>
      <c r="DS272" s="14">
        <v>605.15</v>
      </c>
      <c r="DT272" s="14">
        <v>0</v>
      </c>
      <c r="DU272" s="15">
        <f>DR272+(DS272*48)+(DT272*48)</f>
        <v>29047.199999999997</v>
      </c>
      <c r="DV272" s="19"/>
      <c r="DW272" s="20"/>
      <c r="DX272" s="20"/>
      <c r="DY272" s="15">
        <f>DV272+(DW272*48)+(DX272*48)</f>
        <v>0</v>
      </c>
      <c r="DZ272" s="245" t="s">
        <v>313</v>
      </c>
      <c r="EA272" s="245" t="s">
        <v>313</v>
      </c>
      <c r="EB272" s="245" t="s">
        <v>313</v>
      </c>
      <c r="EC272" s="15" t="e">
        <f>DZ272+(EA272*48)+(EB272*48)</f>
        <v>#VALUE!</v>
      </c>
      <c r="ED272" s="378"/>
      <c r="EE272" s="379"/>
      <c r="EF272" s="379"/>
      <c r="EG272" s="383">
        <f>ED272+(EE272*48)+(EF272*48)</f>
        <v>0</v>
      </c>
    </row>
    <row r="273" spans="1:137" ht="14.4" customHeight="1" x14ac:dyDescent="0.3">
      <c r="A273" s="484"/>
      <c r="B273" s="434"/>
      <c r="C273" s="478"/>
      <c r="D273" s="108" t="s">
        <v>256</v>
      </c>
      <c r="E273" s="285" t="s">
        <v>6</v>
      </c>
      <c r="F273" s="439"/>
      <c r="G273" s="441"/>
      <c r="H273" s="439"/>
      <c r="I273" s="441"/>
      <c r="J273" s="439"/>
      <c r="K273" s="441"/>
      <c r="L273" s="439"/>
      <c r="M273" s="441"/>
      <c r="N273" s="439"/>
      <c r="O273" s="441"/>
      <c r="P273" s="439"/>
      <c r="Q273" s="441"/>
      <c r="R273" s="439"/>
      <c r="S273" s="441"/>
      <c r="T273" s="439"/>
      <c r="U273" s="441"/>
      <c r="V273" s="102"/>
      <c r="W273" s="14"/>
      <c r="X273" s="14"/>
      <c r="Y273" s="15">
        <f>V273+(W273*48)+(X273*48)</f>
        <v>0</v>
      </c>
      <c r="Z273" s="241">
        <v>0</v>
      </c>
      <c r="AA273" s="14">
        <v>641.54999999999995</v>
      </c>
      <c r="AB273" s="14">
        <v>0</v>
      </c>
      <c r="AC273" s="15">
        <f>Z273+(AA273*48)+(AB273*48)</f>
        <v>30794.399999999998</v>
      </c>
      <c r="AD273" s="102"/>
      <c r="AE273" s="14"/>
      <c r="AF273" s="14"/>
      <c r="AG273" s="15">
        <f>AD273+(AE273*48)+(AF273*48)</f>
        <v>0</v>
      </c>
      <c r="AH273" s="102"/>
      <c r="AI273" s="14"/>
      <c r="AJ273" s="14"/>
      <c r="AK273" s="15">
        <f>AH273+(AI273*48)+(AJ273*48)</f>
        <v>0</v>
      </c>
      <c r="AL273" s="245" t="s">
        <v>313</v>
      </c>
      <c r="AM273" s="245" t="s">
        <v>313</v>
      </c>
      <c r="AN273" s="245" t="s">
        <v>313</v>
      </c>
      <c r="AO273" s="15" t="e">
        <f>AL273+(AM273*48)+(AN273*48)</f>
        <v>#VALUE!</v>
      </c>
      <c r="AP273" s="227"/>
      <c r="AQ273" s="14"/>
      <c r="AR273" s="22"/>
      <c r="AS273" s="15">
        <f>AP273+(AQ273*48)+(AR273*48)</f>
        <v>0</v>
      </c>
      <c r="AT273" s="14">
        <v>0</v>
      </c>
      <c r="AU273" s="14">
        <v>641.54999999999995</v>
      </c>
      <c r="AV273" s="14">
        <v>0</v>
      </c>
      <c r="AW273" s="15">
        <f>AT273+(AU273*48)+(AV273*48)</f>
        <v>30794.399999999998</v>
      </c>
      <c r="AX273" s="227"/>
      <c r="AY273" s="14"/>
      <c r="AZ273" s="22"/>
      <c r="BA273" s="15">
        <f>AX273+(AY273*48)+(AZ273*48)</f>
        <v>0</v>
      </c>
      <c r="BB273" s="245" t="s">
        <v>313</v>
      </c>
      <c r="BC273" s="245" t="s">
        <v>313</v>
      </c>
      <c r="BD273" s="245" t="s">
        <v>313</v>
      </c>
      <c r="BE273" s="15" t="e">
        <f>BB273+(BC273*48)+(BD273*48)</f>
        <v>#VALUE!</v>
      </c>
      <c r="BF273" s="16"/>
      <c r="BG273" s="17"/>
      <c r="BH273" s="17"/>
      <c r="BI273" s="15">
        <f>BF273+(BG273*48)+(BH273*48)</f>
        <v>0</v>
      </c>
      <c r="BJ273" s="241" t="s">
        <v>313</v>
      </c>
      <c r="BK273" s="14" t="s">
        <v>313</v>
      </c>
      <c r="BL273" s="14" t="s">
        <v>313</v>
      </c>
      <c r="BM273" s="15" t="e">
        <f>BJ273+(BK273*48)+(BL273*48)</f>
        <v>#VALUE!</v>
      </c>
      <c r="BN273" s="16"/>
      <c r="BO273" s="17"/>
      <c r="BP273" s="17"/>
      <c r="BQ273" s="15">
        <f>BN273+(BO273*48)+(BP273*48)</f>
        <v>0</v>
      </c>
      <c r="BR273" s="245" t="s">
        <v>313</v>
      </c>
      <c r="BS273" s="245" t="s">
        <v>313</v>
      </c>
      <c r="BT273" s="245" t="s">
        <v>313</v>
      </c>
      <c r="BU273" s="15" t="e">
        <f>BR273+(BS273*48)+(BT273*48)</f>
        <v>#VALUE!</v>
      </c>
      <c r="BV273" s="16"/>
      <c r="BW273" s="17"/>
      <c r="BX273" s="17"/>
      <c r="BY273" s="15">
        <f>BV273+(BW273*48)+(BX273*48)</f>
        <v>0</v>
      </c>
      <c r="BZ273" s="241">
        <v>0</v>
      </c>
      <c r="CA273" s="14">
        <v>641.54999999999995</v>
      </c>
      <c r="CB273" s="14">
        <v>0</v>
      </c>
      <c r="CC273" s="15">
        <f>BZ273+(CA273*48)+(CB273*48)</f>
        <v>30794.399999999998</v>
      </c>
      <c r="CD273" s="16"/>
      <c r="CE273" s="17"/>
      <c r="CF273" s="17"/>
      <c r="CG273" s="15">
        <f>CD273+(CE273*48)+(CF273*48)</f>
        <v>0</v>
      </c>
      <c r="CH273" s="245" t="s">
        <v>313</v>
      </c>
      <c r="CI273" s="245" t="s">
        <v>313</v>
      </c>
      <c r="CJ273" s="245" t="s">
        <v>313</v>
      </c>
      <c r="CK273" s="15" t="e">
        <f>CH273+(CI273*48)+(CJ273*48)</f>
        <v>#VALUE!</v>
      </c>
      <c r="CL273" s="16"/>
      <c r="CM273" s="17"/>
      <c r="CN273" s="17"/>
      <c r="CO273" s="15">
        <f>CL273+(CM273*48)+(CN273*48)</f>
        <v>0</v>
      </c>
      <c r="CP273" s="16"/>
      <c r="CQ273" s="17"/>
      <c r="CR273" s="18"/>
      <c r="CS273" s="15">
        <f>CP273+(CQ273*48)+(CR273*48)</f>
        <v>0</v>
      </c>
      <c r="CT273" s="16"/>
      <c r="CU273" s="17"/>
      <c r="CV273" s="18"/>
      <c r="CW273" s="21">
        <f>CT273+(CU273*48)+(CV273*48)</f>
        <v>0</v>
      </c>
      <c r="CX273" s="405">
        <v>0</v>
      </c>
      <c r="CY273" s="391">
        <v>641.54999999999995</v>
      </c>
      <c r="CZ273" s="391">
        <v>0</v>
      </c>
      <c r="DA273" s="392">
        <f>CX273+(CY273*48)+(CZ273*48)</f>
        <v>30794.399999999998</v>
      </c>
      <c r="DB273" s="16"/>
      <c r="DC273" s="17"/>
      <c r="DD273" s="18"/>
      <c r="DE273" s="15">
        <f>DB273+(DC273*48)+(DD273*48)</f>
        <v>0</v>
      </c>
      <c r="DF273" s="16"/>
      <c r="DG273" s="17"/>
      <c r="DH273" s="18"/>
      <c r="DI273" s="15">
        <f>DF273+(DG273*48)+(DH273*48)</f>
        <v>0</v>
      </c>
      <c r="DJ273" s="245" t="s">
        <v>313</v>
      </c>
      <c r="DK273" s="245" t="s">
        <v>313</v>
      </c>
      <c r="DL273" s="245" t="s">
        <v>313</v>
      </c>
      <c r="DM273" s="15" t="e">
        <f>DJ273+(DK273*48)+(DL273*48)</f>
        <v>#VALUE!</v>
      </c>
      <c r="DN273" s="19"/>
      <c r="DO273" s="20"/>
      <c r="DP273" s="20"/>
      <c r="DQ273" s="15">
        <f>DN273+(DO273*48)+(DP273*48)</f>
        <v>0</v>
      </c>
      <c r="DR273" s="241">
        <v>0</v>
      </c>
      <c r="DS273" s="14">
        <v>641.54999999999995</v>
      </c>
      <c r="DT273" s="14">
        <v>0</v>
      </c>
      <c r="DU273" s="15">
        <f>DR273+(DS273*48)+(DT273*48)</f>
        <v>30794.399999999998</v>
      </c>
      <c r="DV273" s="19"/>
      <c r="DW273" s="20"/>
      <c r="DX273" s="20"/>
      <c r="DY273" s="15">
        <f>DV273+(DW273*48)+(DX273*48)</f>
        <v>0</v>
      </c>
      <c r="DZ273" s="245" t="s">
        <v>313</v>
      </c>
      <c r="EA273" s="245" t="s">
        <v>313</v>
      </c>
      <c r="EB273" s="245" t="s">
        <v>313</v>
      </c>
      <c r="EC273" s="15" t="e">
        <f>DZ273+(EA273*48)+(EB273*48)</f>
        <v>#VALUE!</v>
      </c>
      <c r="ED273" s="378"/>
      <c r="EE273" s="379"/>
      <c r="EF273" s="379"/>
      <c r="EG273" s="383">
        <f>ED273+(EE273*48)+(EF273*48)</f>
        <v>0</v>
      </c>
    </row>
    <row r="274" spans="1:137" ht="15" customHeight="1" thickBot="1" x14ac:dyDescent="0.35">
      <c r="A274" s="484"/>
      <c r="B274" s="431" t="s">
        <v>312</v>
      </c>
      <c r="C274" s="478"/>
      <c r="D274" s="195" t="s">
        <v>251</v>
      </c>
      <c r="E274" s="285" t="s">
        <v>7</v>
      </c>
      <c r="F274" s="439"/>
      <c r="G274" s="441"/>
      <c r="H274" s="439"/>
      <c r="I274" s="441"/>
      <c r="J274" s="439"/>
      <c r="K274" s="441"/>
      <c r="L274" s="439"/>
      <c r="M274" s="441"/>
      <c r="N274" s="439"/>
      <c r="O274" s="441"/>
      <c r="P274" s="439"/>
      <c r="Q274" s="441"/>
      <c r="R274" s="439"/>
      <c r="S274" s="441"/>
      <c r="T274" s="439"/>
      <c r="U274" s="441"/>
      <c r="V274" s="103"/>
      <c r="W274" s="25"/>
      <c r="X274" s="25"/>
      <c r="Y274" s="98">
        <f>V274+(W274*48)+(X274*48)</f>
        <v>0</v>
      </c>
      <c r="Z274" s="243">
        <v>0</v>
      </c>
      <c r="AA274" s="244">
        <v>674.77</v>
      </c>
      <c r="AB274" s="244">
        <v>0</v>
      </c>
      <c r="AC274" s="98">
        <f>Z274+(AA274*48)+(AB274*48)</f>
        <v>32388.959999999999</v>
      </c>
      <c r="AD274" s="103"/>
      <c r="AE274" s="25"/>
      <c r="AF274" s="25"/>
      <c r="AG274" s="98">
        <f>AD274+(AE274*48)+(AF274*48)</f>
        <v>0</v>
      </c>
      <c r="AH274" s="103"/>
      <c r="AI274" s="25"/>
      <c r="AJ274" s="25"/>
      <c r="AK274" s="98">
        <f>AH274+(AI274*48)+(AJ274*48)</f>
        <v>0</v>
      </c>
      <c r="AL274" s="245" t="s">
        <v>313</v>
      </c>
      <c r="AM274" s="245" t="s">
        <v>313</v>
      </c>
      <c r="AN274" s="245" t="s">
        <v>313</v>
      </c>
      <c r="AO274" s="98" t="e">
        <f>AL274+(AM274*48)+(AN274*48)</f>
        <v>#VALUE!</v>
      </c>
      <c r="AP274" s="228"/>
      <c r="AQ274" s="25"/>
      <c r="AR274" s="104"/>
      <c r="AS274" s="98">
        <f>AP274+(AQ274*48)+(AR274*48)</f>
        <v>0</v>
      </c>
      <c r="AT274" s="244">
        <v>0</v>
      </c>
      <c r="AU274" s="244">
        <v>674.77</v>
      </c>
      <c r="AV274" s="244">
        <v>0</v>
      </c>
      <c r="AW274" s="98">
        <f>AT274+(AU274*48)+(AV274*48)</f>
        <v>32388.959999999999</v>
      </c>
      <c r="AX274" s="228"/>
      <c r="AY274" s="25"/>
      <c r="AZ274" s="104"/>
      <c r="BA274" s="98">
        <f>AX274+(AY274*48)+(AZ274*48)</f>
        <v>0</v>
      </c>
      <c r="BB274" s="245" t="s">
        <v>313</v>
      </c>
      <c r="BC274" s="245" t="s">
        <v>313</v>
      </c>
      <c r="BD274" s="245" t="s">
        <v>313</v>
      </c>
      <c r="BE274" s="98" t="e">
        <f>BB274+(BC274*48)+(BD274*48)</f>
        <v>#VALUE!</v>
      </c>
      <c r="BF274" s="100"/>
      <c r="BG274" s="18"/>
      <c r="BH274" s="18"/>
      <c r="BI274" s="98">
        <f>BF274+(BG274*48)+(BH274*48)</f>
        <v>0</v>
      </c>
      <c r="BJ274" s="241" t="s">
        <v>313</v>
      </c>
      <c r="BK274" s="14" t="s">
        <v>313</v>
      </c>
      <c r="BL274" s="14" t="s">
        <v>313</v>
      </c>
      <c r="BM274" s="98" t="e">
        <f>BJ274+(BK274*48)+(BL274*48)</f>
        <v>#VALUE!</v>
      </c>
      <c r="BN274" s="100"/>
      <c r="BO274" s="18"/>
      <c r="BP274" s="18"/>
      <c r="BQ274" s="98">
        <f>BN274+(BO274*48)+(BP274*48)</f>
        <v>0</v>
      </c>
      <c r="BR274" s="245" t="s">
        <v>313</v>
      </c>
      <c r="BS274" s="245" t="s">
        <v>313</v>
      </c>
      <c r="BT274" s="245" t="s">
        <v>313</v>
      </c>
      <c r="BU274" s="98" t="e">
        <f>BR274+(BS274*48)+(BT274*48)</f>
        <v>#VALUE!</v>
      </c>
      <c r="BV274" s="100"/>
      <c r="BW274" s="18"/>
      <c r="BX274" s="18"/>
      <c r="BY274" s="98">
        <f>BV274+(BW274*48)+(BX274*48)</f>
        <v>0</v>
      </c>
      <c r="BZ274" s="243">
        <v>0</v>
      </c>
      <c r="CA274" s="244">
        <v>674.77</v>
      </c>
      <c r="CB274" s="244">
        <v>0</v>
      </c>
      <c r="CC274" s="98">
        <f>BZ274+(CA274*48)+(CB274*48)</f>
        <v>32388.959999999999</v>
      </c>
      <c r="CD274" s="100"/>
      <c r="CE274" s="18"/>
      <c r="CF274" s="18"/>
      <c r="CG274" s="98">
        <f>CD274+(CE274*48)+(CF274*48)</f>
        <v>0</v>
      </c>
      <c r="CH274" s="245" t="s">
        <v>313</v>
      </c>
      <c r="CI274" s="245" t="s">
        <v>313</v>
      </c>
      <c r="CJ274" s="245" t="s">
        <v>313</v>
      </c>
      <c r="CK274" s="98" t="e">
        <f>CH274+(CI274*48)+(CJ274*48)</f>
        <v>#VALUE!</v>
      </c>
      <c r="CL274" s="100"/>
      <c r="CM274" s="18"/>
      <c r="CN274" s="18"/>
      <c r="CO274" s="98">
        <f>CL274+(CM274*48)+(CN274*48)</f>
        <v>0</v>
      </c>
      <c r="CP274" s="100"/>
      <c r="CQ274" s="18"/>
      <c r="CR274" s="18"/>
      <c r="CS274" s="98">
        <f>CP274+(CQ274*48)+(CR274*48)</f>
        <v>0</v>
      </c>
      <c r="CT274" s="100"/>
      <c r="CU274" s="18"/>
      <c r="CV274" s="18"/>
      <c r="CW274" s="105">
        <f>CT274+(CU274*48)+(CV274*48)</f>
        <v>0</v>
      </c>
      <c r="CX274" s="428">
        <v>0</v>
      </c>
      <c r="CY274" s="408">
        <v>674.77</v>
      </c>
      <c r="CZ274" s="408">
        <v>0</v>
      </c>
      <c r="DA274" s="403">
        <f>CX274+(CY274*48)+(CZ274*48)</f>
        <v>32388.959999999999</v>
      </c>
      <c r="DB274" s="100"/>
      <c r="DC274" s="18"/>
      <c r="DD274" s="18"/>
      <c r="DE274" s="98">
        <f>DB274+(DC274*48)+(DD274*48)</f>
        <v>0</v>
      </c>
      <c r="DF274" s="100"/>
      <c r="DG274" s="18"/>
      <c r="DH274" s="18"/>
      <c r="DI274" s="98">
        <f>DF274+(DG274*48)+(DH274*48)</f>
        <v>0</v>
      </c>
      <c r="DJ274" s="245" t="s">
        <v>313</v>
      </c>
      <c r="DK274" s="245" t="s">
        <v>313</v>
      </c>
      <c r="DL274" s="245" t="s">
        <v>313</v>
      </c>
      <c r="DM274" s="98" t="e">
        <f>DJ274+(DK274*48)+(DL274*48)</f>
        <v>#VALUE!</v>
      </c>
      <c r="DN274" s="19"/>
      <c r="DO274" s="20"/>
      <c r="DP274" s="20"/>
      <c r="DQ274" s="98">
        <f>DN274+(DO274*48)+(DP274*48)</f>
        <v>0</v>
      </c>
      <c r="DR274" s="243">
        <v>0</v>
      </c>
      <c r="DS274" s="244">
        <v>674.77</v>
      </c>
      <c r="DT274" s="244">
        <v>0</v>
      </c>
      <c r="DU274" s="98">
        <f>DR274+(DS274*48)+(DT274*48)</f>
        <v>32388.959999999999</v>
      </c>
      <c r="DV274" s="19"/>
      <c r="DW274" s="20"/>
      <c r="DX274" s="20"/>
      <c r="DY274" s="98">
        <f>DV274+(DW274*48)+(DX274*48)</f>
        <v>0</v>
      </c>
      <c r="DZ274" s="245" t="s">
        <v>313</v>
      </c>
      <c r="EA274" s="245" t="s">
        <v>313</v>
      </c>
      <c r="EB274" s="245" t="s">
        <v>313</v>
      </c>
      <c r="EC274" s="98" t="e">
        <f>DZ274+(EA274*48)+(EB274*48)</f>
        <v>#VALUE!</v>
      </c>
      <c r="ED274" s="378"/>
      <c r="EE274" s="379"/>
      <c r="EF274" s="379"/>
      <c r="EG274" s="380">
        <f>ED274+(EE274*48)+(EF274*48)</f>
        <v>0</v>
      </c>
    </row>
    <row r="275" spans="1:137" ht="15" customHeight="1" thickBot="1" x14ac:dyDescent="0.35">
      <c r="A275" s="485"/>
      <c r="B275" s="432"/>
      <c r="C275" s="479"/>
      <c r="D275" s="197"/>
      <c r="E275" s="198"/>
      <c r="F275" s="277"/>
      <c r="G275" s="278"/>
      <c r="H275" s="277"/>
      <c r="I275" s="278"/>
      <c r="J275" s="277"/>
      <c r="K275" s="278"/>
      <c r="L275" s="277"/>
      <c r="M275" s="278"/>
      <c r="N275" s="277"/>
      <c r="O275" s="278"/>
      <c r="P275" s="277"/>
      <c r="Q275" s="278"/>
      <c r="R275" s="277"/>
      <c r="S275" s="278"/>
      <c r="T275" s="277"/>
      <c r="U275" s="278"/>
      <c r="V275" s="80"/>
      <c r="W275" s="79"/>
      <c r="X275" s="79"/>
      <c r="Y275" s="101"/>
      <c r="Z275" s="80"/>
      <c r="AA275" s="79"/>
      <c r="AB275" s="79"/>
      <c r="AC275" s="314">
        <f>SUM(AC270+AC271+AC272+AC273+AC274)</f>
        <v>140531.51999999999</v>
      </c>
      <c r="AD275" s="80"/>
      <c r="AE275" s="79"/>
      <c r="AF275" s="79"/>
      <c r="AG275" s="101"/>
      <c r="AH275" s="80"/>
      <c r="AI275" s="79"/>
      <c r="AJ275" s="79"/>
      <c r="AK275" s="101"/>
      <c r="AL275" s="80"/>
      <c r="AM275" s="79"/>
      <c r="AN275" s="79"/>
      <c r="AO275" s="253" t="s">
        <v>313</v>
      </c>
      <c r="AP275" s="80"/>
      <c r="AQ275" s="79"/>
      <c r="AR275" s="79"/>
      <c r="AS275" s="101"/>
      <c r="AT275" s="80"/>
      <c r="AU275" s="79"/>
      <c r="AV275" s="79"/>
      <c r="AW275" s="314">
        <f>SUM(AW270+AW271+AW272+AW273+AW274)</f>
        <v>140531.51999999999</v>
      </c>
      <c r="AX275" s="80"/>
      <c r="AY275" s="79"/>
      <c r="AZ275" s="79"/>
      <c r="BA275" s="101"/>
      <c r="BB275" s="80"/>
      <c r="BC275" s="79"/>
      <c r="BD275" s="79"/>
      <c r="BE275" s="253" t="s">
        <v>313</v>
      </c>
      <c r="BF275" s="11"/>
      <c r="BG275" s="12"/>
      <c r="BH275" s="12"/>
      <c r="BI275" s="101"/>
      <c r="BJ275" s="11"/>
      <c r="BK275" s="12"/>
      <c r="BL275" s="12"/>
      <c r="BM275" s="253" t="s">
        <v>313</v>
      </c>
      <c r="BN275" s="11"/>
      <c r="BO275" s="12"/>
      <c r="BP275" s="12"/>
      <c r="BQ275" s="101"/>
      <c r="BR275" s="11"/>
      <c r="BS275" s="12"/>
      <c r="BT275" s="12"/>
      <c r="BU275" s="253" t="s">
        <v>313</v>
      </c>
      <c r="BV275" s="11"/>
      <c r="BW275" s="12"/>
      <c r="BX275" s="12"/>
      <c r="BY275" s="101"/>
      <c r="BZ275" s="11"/>
      <c r="CA275" s="12"/>
      <c r="CB275" s="12"/>
      <c r="CC275" s="314">
        <f>SUM(CC270+CC271+CC272+CC273+CC274)</f>
        <v>140531.51999999999</v>
      </c>
      <c r="CD275" s="11"/>
      <c r="CE275" s="12"/>
      <c r="CF275" s="12"/>
      <c r="CG275" s="101"/>
      <c r="CH275" s="11"/>
      <c r="CI275" s="12"/>
      <c r="CJ275" s="12"/>
      <c r="CK275" s="253" t="s">
        <v>313</v>
      </c>
      <c r="CL275" s="11"/>
      <c r="CM275" s="12"/>
      <c r="CN275" s="12"/>
      <c r="CO275" s="101"/>
      <c r="CP275" s="11"/>
      <c r="CQ275" s="12"/>
      <c r="CR275" s="12"/>
      <c r="CS275" s="101"/>
      <c r="CT275" s="11"/>
      <c r="CU275" s="12"/>
      <c r="CV275" s="12"/>
      <c r="CW275" s="210"/>
      <c r="CX275" s="423"/>
      <c r="CY275" s="424"/>
      <c r="CZ275" s="424"/>
      <c r="DA275" s="425">
        <f>SUM(DA270+DA271+DA272+DA273+DA274)</f>
        <v>140531.51999999999</v>
      </c>
      <c r="DB275" s="11"/>
      <c r="DC275" s="12"/>
      <c r="DD275" s="12"/>
      <c r="DE275" s="101"/>
      <c r="DF275" s="11"/>
      <c r="DG275" s="12"/>
      <c r="DH275" s="12"/>
      <c r="DI275" s="101"/>
      <c r="DJ275" s="11"/>
      <c r="DK275" s="12"/>
      <c r="DL275" s="12"/>
      <c r="DM275" s="253" t="s">
        <v>313</v>
      </c>
      <c r="DN275" s="109"/>
      <c r="DO275" s="110"/>
      <c r="DP275" s="110"/>
      <c r="DQ275" s="101"/>
      <c r="DR275" s="109"/>
      <c r="DS275" s="110"/>
      <c r="DT275" s="110"/>
      <c r="DU275" s="314">
        <f>SUM(DU270+DU271+DU272+DU273+DU274)</f>
        <v>140531.51999999999</v>
      </c>
      <c r="DV275" s="109"/>
      <c r="DW275" s="110"/>
      <c r="DX275" s="110"/>
      <c r="DY275" s="101"/>
      <c r="DZ275" s="109"/>
      <c r="EA275" s="110"/>
      <c r="EB275" s="110"/>
      <c r="EC275" s="253" t="s">
        <v>313</v>
      </c>
      <c r="ED275" s="11"/>
      <c r="EE275" s="12"/>
      <c r="EF275" s="12"/>
      <c r="EG275" s="370" t="s">
        <v>320</v>
      </c>
    </row>
    <row r="276" spans="1:137" ht="14.4" customHeight="1" x14ac:dyDescent="0.3">
      <c r="A276" s="483">
        <f t="shared" ref="A276" si="164">A269+1</f>
        <v>38</v>
      </c>
      <c r="B276" s="433">
        <v>138958</v>
      </c>
      <c r="C276" s="480">
        <v>15</v>
      </c>
      <c r="D276" s="117" t="s">
        <v>257</v>
      </c>
      <c r="E276" s="24"/>
      <c r="F276" s="276"/>
      <c r="G276" s="116"/>
      <c r="H276" s="276"/>
      <c r="I276" s="116"/>
      <c r="J276" s="276"/>
      <c r="K276" s="116"/>
      <c r="L276" s="276"/>
      <c r="M276" s="116"/>
      <c r="N276" s="276"/>
      <c r="O276" s="116"/>
      <c r="P276" s="276"/>
      <c r="Q276" s="116"/>
      <c r="R276" s="276"/>
      <c r="S276" s="116"/>
      <c r="T276" s="276"/>
      <c r="U276" s="116"/>
      <c r="V276" s="8"/>
      <c r="W276" s="9"/>
      <c r="X276" s="9"/>
      <c r="Y276" s="10"/>
      <c r="Z276" s="8"/>
      <c r="AA276" s="9"/>
      <c r="AB276" s="9"/>
      <c r="AC276" s="10"/>
      <c r="AD276" s="8"/>
      <c r="AE276" s="9"/>
      <c r="AF276" s="9"/>
      <c r="AG276" s="10"/>
      <c r="AH276" s="468" t="s">
        <v>317</v>
      </c>
      <c r="AI276" s="469"/>
      <c r="AJ276" s="469"/>
      <c r="AK276" s="470"/>
      <c r="AL276" s="8"/>
      <c r="AM276" s="9"/>
      <c r="AN276" s="9"/>
      <c r="AO276" s="10"/>
      <c r="AP276" s="8"/>
      <c r="AQ276" s="9"/>
      <c r="AR276" s="9"/>
      <c r="AS276" s="10"/>
      <c r="AT276" s="8"/>
      <c r="AU276" s="9"/>
      <c r="AV276" s="9"/>
      <c r="AW276" s="10"/>
      <c r="AX276" s="8"/>
      <c r="AY276" s="9"/>
      <c r="AZ276" s="9"/>
      <c r="BA276" s="10"/>
      <c r="BB276" s="8"/>
      <c r="BC276" s="9"/>
      <c r="BD276" s="9"/>
      <c r="BE276" s="10"/>
      <c r="BF276" s="8"/>
      <c r="BG276" s="9"/>
      <c r="BH276" s="9"/>
      <c r="BI276" s="10"/>
      <c r="BJ276" s="8"/>
      <c r="BK276" s="9"/>
      <c r="BL276" s="9"/>
      <c r="BM276" s="10"/>
      <c r="BN276" s="8"/>
      <c r="BO276" s="9"/>
      <c r="BP276" s="9"/>
      <c r="BQ276" s="10"/>
      <c r="BR276" s="8"/>
      <c r="BS276" s="9"/>
      <c r="BT276" s="9"/>
      <c r="BU276" s="10"/>
      <c r="BV276" s="8"/>
      <c r="BW276" s="9"/>
      <c r="BX276" s="9"/>
      <c r="BY276" s="10"/>
      <c r="BZ276" s="8"/>
      <c r="CA276" s="9"/>
      <c r="CB276" s="9"/>
      <c r="CC276" s="10"/>
      <c r="CD276" s="8"/>
      <c r="CE276" s="9"/>
      <c r="CF276" s="9"/>
      <c r="CG276" s="10"/>
      <c r="CH276" s="8"/>
      <c r="CI276" s="9"/>
      <c r="CJ276" s="9"/>
      <c r="CK276" s="10"/>
      <c r="CL276" s="8"/>
      <c r="CM276" s="9"/>
      <c r="CN276" s="9"/>
      <c r="CO276" s="10"/>
      <c r="CP276" s="8"/>
      <c r="CQ276" s="9"/>
      <c r="CR276" s="9"/>
      <c r="CS276" s="10"/>
      <c r="CT276" s="8"/>
      <c r="CU276" s="9"/>
      <c r="CV276" s="9"/>
      <c r="CW276" s="9"/>
      <c r="CX276" s="386"/>
      <c r="CY276" s="387"/>
      <c r="CZ276" s="387"/>
      <c r="DA276" s="388"/>
      <c r="DB276" s="8"/>
      <c r="DC276" s="9"/>
      <c r="DD276" s="9"/>
      <c r="DE276" s="10"/>
      <c r="DF276" s="8"/>
      <c r="DG276" s="9"/>
      <c r="DH276" s="9"/>
      <c r="DI276" s="10"/>
      <c r="DJ276" s="8"/>
      <c r="DK276" s="9"/>
      <c r="DL276" s="9"/>
      <c r="DM276" s="10"/>
      <c r="DN276" s="8"/>
      <c r="DO276" s="9"/>
      <c r="DP276" s="9"/>
      <c r="DQ276" s="10"/>
      <c r="DR276" s="8"/>
      <c r="DS276" s="9"/>
      <c r="DT276" s="9"/>
      <c r="DU276" s="10"/>
      <c r="DV276" s="8"/>
      <c r="DW276" s="9"/>
      <c r="DX276" s="9"/>
      <c r="DY276" s="10"/>
      <c r="DZ276" s="8"/>
      <c r="EA276" s="9"/>
      <c r="EB276" s="9"/>
      <c r="EC276" s="10"/>
      <c r="ED276" s="8"/>
      <c r="EE276" s="9"/>
      <c r="EF276" s="9"/>
      <c r="EG276" s="10"/>
    </row>
    <row r="277" spans="1:137" x14ac:dyDescent="0.3">
      <c r="A277" s="484"/>
      <c r="B277" s="434"/>
      <c r="C277" s="481"/>
      <c r="D277" s="108" t="s">
        <v>258</v>
      </c>
      <c r="E277" s="30" t="s">
        <v>78</v>
      </c>
      <c r="F277" s="438" t="s">
        <v>38</v>
      </c>
      <c r="G277" s="440" t="s">
        <v>101</v>
      </c>
      <c r="H277" s="438" t="s">
        <v>38</v>
      </c>
      <c r="I277" s="440" t="s">
        <v>101</v>
      </c>
      <c r="J277" s="438" t="s">
        <v>322</v>
      </c>
      <c r="K277" s="440" t="s">
        <v>325</v>
      </c>
      <c r="L277" s="438" t="s">
        <v>38</v>
      </c>
      <c r="M277" s="440" t="s">
        <v>101</v>
      </c>
      <c r="N277" s="438" t="s">
        <v>38</v>
      </c>
      <c r="O277" s="440" t="s">
        <v>101</v>
      </c>
      <c r="P277" s="438" t="s">
        <v>38</v>
      </c>
      <c r="Q277" s="440" t="s">
        <v>101</v>
      </c>
      <c r="R277" s="438" t="s">
        <v>38</v>
      </c>
      <c r="S277" s="440" t="s">
        <v>101</v>
      </c>
      <c r="T277" s="438" t="s">
        <v>38</v>
      </c>
      <c r="U277" s="440" t="s">
        <v>101</v>
      </c>
      <c r="V277" s="102"/>
      <c r="W277" s="14"/>
      <c r="X277" s="14"/>
      <c r="Y277" s="15">
        <f>V277+(W277*48)+(X277*48)</f>
        <v>0</v>
      </c>
      <c r="Z277" s="241">
        <v>0</v>
      </c>
      <c r="AA277" s="14">
        <v>443.43</v>
      </c>
      <c r="AB277" s="14">
        <v>0</v>
      </c>
      <c r="AC277" s="15">
        <f>Z277+(AA277*48)+(AB277*48)</f>
        <v>21284.639999999999</v>
      </c>
      <c r="AD277" s="102"/>
      <c r="AE277" s="14"/>
      <c r="AF277" s="14"/>
      <c r="AG277" s="15">
        <f>AD277+(AE277*48)+(AF277*48)</f>
        <v>0</v>
      </c>
      <c r="AH277" s="102"/>
      <c r="AI277" s="14"/>
      <c r="AJ277" s="14"/>
      <c r="AK277" s="15">
        <f>AH277+(AI277*48)+(AJ277*48)</f>
        <v>0</v>
      </c>
      <c r="AL277" s="245" t="s">
        <v>313</v>
      </c>
      <c r="AM277" s="245" t="s">
        <v>313</v>
      </c>
      <c r="AN277" s="245" t="s">
        <v>313</v>
      </c>
      <c r="AO277" s="15" t="e">
        <f>AL277+(AM277*48)+(AN277*48)</f>
        <v>#VALUE!</v>
      </c>
      <c r="AP277" s="227"/>
      <c r="AQ277" s="25"/>
      <c r="AR277" s="22"/>
      <c r="AS277" s="15">
        <f>AP277+(AQ277*48)+(AR277*48)</f>
        <v>0</v>
      </c>
      <c r="AT277" s="14">
        <v>0</v>
      </c>
      <c r="AU277" s="14">
        <v>443.43</v>
      </c>
      <c r="AV277" s="14">
        <v>0</v>
      </c>
      <c r="AW277" s="15">
        <f>AT277+(AU277*48)+(AV277*48)</f>
        <v>21284.639999999999</v>
      </c>
      <c r="AX277" s="227"/>
      <c r="AY277" s="25"/>
      <c r="AZ277" s="22"/>
      <c r="BA277" s="15">
        <f>AX277+(AY277*48)+(AZ277*48)</f>
        <v>0</v>
      </c>
      <c r="BB277" s="245" t="s">
        <v>313</v>
      </c>
      <c r="BC277" s="245" t="s">
        <v>313</v>
      </c>
      <c r="BD277" s="245" t="s">
        <v>313</v>
      </c>
      <c r="BE277" s="15" t="e">
        <f>BB277+(BC277*48)+(BD277*48)</f>
        <v>#VALUE!</v>
      </c>
      <c r="BF277" s="16"/>
      <c r="BG277" s="17"/>
      <c r="BH277" s="17"/>
      <c r="BI277" s="15">
        <f>BF277+(BG277*48)+(BH277*48)</f>
        <v>0</v>
      </c>
      <c r="BJ277" s="241" t="s">
        <v>313</v>
      </c>
      <c r="BK277" s="14" t="s">
        <v>313</v>
      </c>
      <c r="BL277" s="14" t="s">
        <v>313</v>
      </c>
      <c r="BM277" s="15" t="e">
        <f>BJ277+(BK277*48)+(BL277*48)</f>
        <v>#VALUE!</v>
      </c>
      <c r="BN277" s="16"/>
      <c r="BO277" s="17"/>
      <c r="BP277" s="17"/>
      <c r="BQ277" s="15">
        <f>BN277+(BO277*48)+(BP277*48)</f>
        <v>0</v>
      </c>
      <c r="BR277" s="245" t="s">
        <v>313</v>
      </c>
      <c r="BS277" s="245" t="s">
        <v>313</v>
      </c>
      <c r="BT277" s="245" t="s">
        <v>313</v>
      </c>
      <c r="BU277" s="15" t="e">
        <f>BR277+(BS277*48)+(BT277*48)</f>
        <v>#VALUE!</v>
      </c>
      <c r="BV277" s="16"/>
      <c r="BW277" s="17"/>
      <c r="BX277" s="17"/>
      <c r="BY277" s="15">
        <f>BV277+(BW277*48)+(BX277*48)</f>
        <v>0</v>
      </c>
      <c r="BZ277" s="241">
        <v>0</v>
      </c>
      <c r="CA277" s="14">
        <v>443.43</v>
      </c>
      <c r="CB277" s="14">
        <v>0</v>
      </c>
      <c r="CC277" s="15">
        <f>BZ277+(CA277*48)+(CB277*48)</f>
        <v>21284.639999999999</v>
      </c>
      <c r="CD277" s="16"/>
      <c r="CE277" s="17"/>
      <c r="CF277" s="17"/>
      <c r="CG277" s="15">
        <f>CD277+(CE277*48)+(CF277*48)</f>
        <v>0</v>
      </c>
      <c r="CH277" s="245" t="s">
        <v>313</v>
      </c>
      <c r="CI277" s="245" t="s">
        <v>313</v>
      </c>
      <c r="CJ277" s="245" t="s">
        <v>313</v>
      </c>
      <c r="CK277" s="15" t="e">
        <f>CH277+(CI277*48)+(CJ277*48)</f>
        <v>#VALUE!</v>
      </c>
      <c r="CL277" s="16"/>
      <c r="CM277" s="17"/>
      <c r="CN277" s="17"/>
      <c r="CO277" s="15">
        <f>CL277+(CM277*48)+(CN277*48)</f>
        <v>0</v>
      </c>
      <c r="CP277" s="16"/>
      <c r="CQ277" s="17"/>
      <c r="CR277" s="18"/>
      <c r="CS277" s="15">
        <f>CP277+(CQ277*48)+(CR277*48)</f>
        <v>0</v>
      </c>
      <c r="CT277" s="16"/>
      <c r="CU277" s="17"/>
      <c r="CV277" s="18"/>
      <c r="CW277" s="21">
        <f>CT277+(CU277*48)+(CV277*48)</f>
        <v>0</v>
      </c>
      <c r="CX277" s="405">
        <v>0</v>
      </c>
      <c r="CY277" s="391">
        <v>443.43</v>
      </c>
      <c r="CZ277" s="391">
        <v>0</v>
      </c>
      <c r="DA277" s="392">
        <f>CX277+(CY277*48)+(CZ277*48)</f>
        <v>21284.639999999999</v>
      </c>
      <c r="DB277" s="16"/>
      <c r="DC277" s="17"/>
      <c r="DD277" s="18"/>
      <c r="DE277" s="15">
        <f>DB277+(DC277*48)+(DD277*48)</f>
        <v>0</v>
      </c>
      <c r="DF277" s="16"/>
      <c r="DG277" s="17"/>
      <c r="DH277" s="18"/>
      <c r="DI277" s="15">
        <f>DF277+(DG277*48)+(DH277*48)</f>
        <v>0</v>
      </c>
      <c r="DJ277" s="245" t="s">
        <v>313</v>
      </c>
      <c r="DK277" s="245" t="s">
        <v>313</v>
      </c>
      <c r="DL277" s="245" t="s">
        <v>313</v>
      </c>
      <c r="DM277" s="15" t="e">
        <f>DJ277+(DK277*48)+(DL277*48)</f>
        <v>#VALUE!</v>
      </c>
      <c r="DN277" s="19"/>
      <c r="DO277" s="20"/>
      <c r="DP277" s="20"/>
      <c r="DQ277" s="15">
        <f>DN277+(DO277*48)+(DP277*48)</f>
        <v>0</v>
      </c>
      <c r="DR277" s="241">
        <v>0</v>
      </c>
      <c r="DS277" s="14">
        <v>443.43</v>
      </c>
      <c r="DT277" s="14">
        <v>0</v>
      </c>
      <c r="DU277" s="15">
        <f>DR277+(DS277*48)+(DT277*48)</f>
        <v>21284.639999999999</v>
      </c>
      <c r="DV277" s="19"/>
      <c r="DW277" s="20"/>
      <c r="DX277" s="20"/>
      <c r="DY277" s="15">
        <f>DV277+(DW277*48)+(DX277*48)</f>
        <v>0</v>
      </c>
      <c r="DZ277" s="245" t="s">
        <v>313</v>
      </c>
      <c r="EA277" s="245" t="s">
        <v>313</v>
      </c>
      <c r="EB277" s="245" t="s">
        <v>313</v>
      </c>
      <c r="EC277" s="15" t="e">
        <f>DZ277+(EA277*48)+(EB277*48)</f>
        <v>#VALUE!</v>
      </c>
      <c r="ED277" s="250">
        <v>2000</v>
      </c>
      <c r="EE277" s="167">
        <v>499.95</v>
      </c>
      <c r="EF277" s="167"/>
      <c r="EG277" s="15">
        <f>ED277+(EE277*48)+(EF277*48)</f>
        <v>25997.599999999999</v>
      </c>
    </row>
    <row r="278" spans="1:137" x14ac:dyDescent="0.3">
      <c r="A278" s="484"/>
      <c r="B278" s="434"/>
      <c r="C278" s="481"/>
      <c r="D278" s="108" t="s">
        <v>259</v>
      </c>
      <c r="E278" s="285" t="s">
        <v>4</v>
      </c>
      <c r="F278" s="439"/>
      <c r="G278" s="441"/>
      <c r="H278" s="439"/>
      <c r="I278" s="441"/>
      <c r="J278" s="439"/>
      <c r="K278" s="441"/>
      <c r="L278" s="439"/>
      <c r="M278" s="441"/>
      <c r="N278" s="439"/>
      <c r="O278" s="441"/>
      <c r="P278" s="439"/>
      <c r="Q278" s="441"/>
      <c r="R278" s="439"/>
      <c r="S278" s="441"/>
      <c r="T278" s="439"/>
      <c r="U278" s="441"/>
      <c r="V278" s="102"/>
      <c r="W278" s="14"/>
      <c r="X278" s="14"/>
      <c r="Y278" s="15">
        <f>V278+(W278*48)+(X278*48)</f>
        <v>0</v>
      </c>
      <c r="Z278" s="241">
        <v>0</v>
      </c>
      <c r="AA278" s="14">
        <v>562.84</v>
      </c>
      <c r="AB278" s="14">
        <v>0</v>
      </c>
      <c r="AC278" s="15">
        <f>Z278+(AA278*48)+(AB278*48)</f>
        <v>27016.32</v>
      </c>
      <c r="AD278" s="102"/>
      <c r="AE278" s="14"/>
      <c r="AF278" s="14"/>
      <c r="AG278" s="15">
        <f>AD278+(AE278*48)+(AF278*48)</f>
        <v>0</v>
      </c>
      <c r="AH278" s="102"/>
      <c r="AI278" s="14"/>
      <c r="AJ278" s="14"/>
      <c r="AK278" s="15">
        <f>AH278+(AI278*48)+(AJ278*48)</f>
        <v>0</v>
      </c>
      <c r="AL278" s="245" t="s">
        <v>313</v>
      </c>
      <c r="AM278" s="245" t="s">
        <v>313</v>
      </c>
      <c r="AN278" s="245" t="s">
        <v>313</v>
      </c>
      <c r="AO278" s="15" t="e">
        <f>AL278+(AM278*48)+(AN278*48)</f>
        <v>#VALUE!</v>
      </c>
      <c r="AP278" s="227"/>
      <c r="AQ278" s="14"/>
      <c r="AR278" s="22"/>
      <c r="AS278" s="15">
        <f>AP278+(AQ278*48)+(AR278*48)</f>
        <v>0</v>
      </c>
      <c r="AT278" s="14">
        <v>0</v>
      </c>
      <c r="AU278" s="14">
        <v>562.84</v>
      </c>
      <c r="AV278" s="14">
        <v>0</v>
      </c>
      <c r="AW278" s="15">
        <f>AT278+(AU278*48)+(AV278*48)</f>
        <v>27016.32</v>
      </c>
      <c r="AX278" s="227"/>
      <c r="AY278" s="14"/>
      <c r="AZ278" s="22"/>
      <c r="BA278" s="15">
        <f>AX278+(AY278*48)+(AZ278*48)</f>
        <v>0</v>
      </c>
      <c r="BB278" s="245" t="s">
        <v>313</v>
      </c>
      <c r="BC278" s="245" t="s">
        <v>313</v>
      </c>
      <c r="BD278" s="245" t="s">
        <v>313</v>
      </c>
      <c r="BE278" s="15" t="e">
        <f>BB278+(BC278*48)+(BD278*48)</f>
        <v>#VALUE!</v>
      </c>
      <c r="BF278" s="16"/>
      <c r="BG278" s="17"/>
      <c r="BH278" s="17"/>
      <c r="BI278" s="15">
        <f>BF278+(BG278*48)+(BH278*48)</f>
        <v>0</v>
      </c>
      <c r="BJ278" s="241" t="s">
        <v>313</v>
      </c>
      <c r="BK278" s="14" t="s">
        <v>313</v>
      </c>
      <c r="BL278" s="14" t="s">
        <v>313</v>
      </c>
      <c r="BM278" s="15" t="e">
        <f>BJ278+(BK278*48)+(BL278*48)</f>
        <v>#VALUE!</v>
      </c>
      <c r="BN278" s="16"/>
      <c r="BO278" s="17"/>
      <c r="BP278" s="17"/>
      <c r="BQ278" s="15">
        <f>BN278+(BO278*48)+(BP278*48)</f>
        <v>0</v>
      </c>
      <c r="BR278" s="245" t="s">
        <v>313</v>
      </c>
      <c r="BS278" s="245" t="s">
        <v>313</v>
      </c>
      <c r="BT278" s="245" t="s">
        <v>313</v>
      </c>
      <c r="BU278" s="15" t="e">
        <f>BR278+(BS278*48)+(BT278*48)</f>
        <v>#VALUE!</v>
      </c>
      <c r="BV278" s="16"/>
      <c r="BW278" s="17"/>
      <c r="BX278" s="17"/>
      <c r="BY278" s="15">
        <f>BV278+(BW278*48)+(BX278*48)</f>
        <v>0</v>
      </c>
      <c r="BZ278" s="241">
        <v>0</v>
      </c>
      <c r="CA278" s="14">
        <v>562.84</v>
      </c>
      <c r="CB278" s="14">
        <v>0</v>
      </c>
      <c r="CC278" s="15">
        <f>BZ278+(CA278*48)+(CB278*48)</f>
        <v>27016.32</v>
      </c>
      <c r="CD278" s="16"/>
      <c r="CE278" s="17"/>
      <c r="CF278" s="17"/>
      <c r="CG278" s="15">
        <f>CD278+(CE278*48)+(CF278*48)</f>
        <v>0</v>
      </c>
      <c r="CH278" s="245" t="s">
        <v>313</v>
      </c>
      <c r="CI278" s="245" t="s">
        <v>313</v>
      </c>
      <c r="CJ278" s="245" t="s">
        <v>313</v>
      </c>
      <c r="CK278" s="15" t="e">
        <f>CH278+(CI278*48)+(CJ278*48)</f>
        <v>#VALUE!</v>
      </c>
      <c r="CL278" s="16"/>
      <c r="CM278" s="17"/>
      <c r="CN278" s="17"/>
      <c r="CO278" s="15">
        <f>CL278+(CM278*48)+(CN278*48)</f>
        <v>0</v>
      </c>
      <c r="CP278" s="16"/>
      <c r="CQ278" s="17"/>
      <c r="CR278" s="18"/>
      <c r="CS278" s="15">
        <f>CP278+(CQ278*48)+(CR278*48)</f>
        <v>0</v>
      </c>
      <c r="CT278" s="16"/>
      <c r="CU278" s="17"/>
      <c r="CV278" s="18"/>
      <c r="CW278" s="21">
        <f>CT278+(CU278*48)+(CV278*48)</f>
        <v>0</v>
      </c>
      <c r="CX278" s="405">
        <v>0</v>
      </c>
      <c r="CY278" s="391">
        <v>562.84</v>
      </c>
      <c r="CZ278" s="391">
        <v>0</v>
      </c>
      <c r="DA278" s="392">
        <f>CX278+(CY278*48)+(CZ278*48)</f>
        <v>27016.32</v>
      </c>
      <c r="DB278" s="16"/>
      <c r="DC278" s="17"/>
      <c r="DD278" s="18"/>
      <c r="DE278" s="15">
        <f>DB278+(DC278*48)+(DD278*48)</f>
        <v>0</v>
      </c>
      <c r="DF278" s="16"/>
      <c r="DG278" s="17"/>
      <c r="DH278" s="18"/>
      <c r="DI278" s="15">
        <f>DF278+(DG278*48)+(DH278*48)</f>
        <v>0</v>
      </c>
      <c r="DJ278" s="245" t="s">
        <v>313</v>
      </c>
      <c r="DK278" s="245" t="s">
        <v>313</v>
      </c>
      <c r="DL278" s="245" t="s">
        <v>313</v>
      </c>
      <c r="DM278" s="15" t="e">
        <f>DJ278+(DK278*48)+(DL278*48)</f>
        <v>#VALUE!</v>
      </c>
      <c r="DN278" s="19"/>
      <c r="DO278" s="20"/>
      <c r="DP278" s="20"/>
      <c r="DQ278" s="15">
        <f>DN278+(DO278*48)+(DP278*48)</f>
        <v>0</v>
      </c>
      <c r="DR278" s="241">
        <v>0</v>
      </c>
      <c r="DS278" s="14">
        <v>562.84</v>
      </c>
      <c r="DT278" s="14">
        <v>0</v>
      </c>
      <c r="DU278" s="15">
        <f>DR278+(DS278*48)+(DT278*48)</f>
        <v>27016.32</v>
      </c>
      <c r="DV278" s="19"/>
      <c r="DW278" s="20"/>
      <c r="DX278" s="20"/>
      <c r="DY278" s="15">
        <f>DV278+(DW278*48)+(DX278*48)</f>
        <v>0</v>
      </c>
      <c r="DZ278" s="245" t="s">
        <v>313</v>
      </c>
      <c r="EA278" s="245" t="s">
        <v>313</v>
      </c>
      <c r="EB278" s="245" t="s">
        <v>313</v>
      </c>
      <c r="EC278" s="15" t="e">
        <f>DZ278+(EA278*48)+(EB278*48)</f>
        <v>#VALUE!</v>
      </c>
      <c r="ED278" s="250">
        <v>2000</v>
      </c>
      <c r="EE278" s="167">
        <v>649.95000000000005</v>
      </c>
      <c r="EF278" s="167"/>
      <c r="EG278" s="15">
        <f>ED278+(EE278*48)+(EF278*48)</f>
        <v>33197.600000000006</v>
      </c>
    </row>
    <row r="279" spans="1:137" x14ac:dyDescent="0.3">
      <c r="A279" s="484"/>
      <c r="B279" s="434"/>
      <c r="C279" s="481"/>
      <c r="D279" s="108" t="s">
        <v>260</v>
      </c>
      <c r="E279" s="285" t="s">
        <v>5</v>
      </c>
      <c r="F279" s="439"/>
      <c r="G279" s="441"/>
      <c r="H279" s="439"/>
      <c r="I279" s="441"/>
      <c r="J279" s="439"/>
      <c r="K279" s="441"/>
      <c r="L279" s="439"/>
      <c r="M279" s="441"/>
      <c r="N279" s="439"/>
      <c r="O279" s="441"/>
      <c r="P279" s="439"/>
      <c r="Q279" s="441"/>
      <c r="R279" s="439"/>
      <c r="S279" s="441"/>
      <c r="T279" s="439"/>
      <c r="U279" s="441"/>
      <c r="V279" s="102"/>
      <c r="W279" s="14"/>
      <c r="X279" s="14"/>
      <c r="Y279" s="15">
        <f>V279+(W279*48)+(X279*48)</f>
        <v>0</v>
      </c>
      <c r="Z279" s="241">
        <v>0</v>
      </c>
      <c r="AA279" s="14">
        <v>605.15</v>
      </c>
      <c r="AB279" s="14">
        <v>0</v>
      </c>
      <c r="AC279" s="15">
        <f>Z279+(AA279*48)+(AB279*48)</f>
        <v>29047.199999999997</v>
      </c>
      <c r="AD279" s="102"/>
      <c r="AE279" s="14"/>
      <c r="AF279" s="14"/>
      <c r="AG279" s="15">
        <f>AD279+(AE279*48)+(AF279*48)</f>
        <v>0</v>
      </c>
      <c r="AH279" s="102"/>
      <c r="AI279" s="14"/>
      <c r="AJ279" s="14"/>
      <c r="AK279" s="15">
        <f>AH279+(AI279*48)+(AJ279*48)</f>
        <v>0</v>
      </c>
      <c r="AL279" s="245" t="s">
        <v>313</v>
      </c>
      <c r="AM279" s="245" t="s">
        <v>313</v>
      </c>
      <c r="AN279" s="245" t="s">
        <v>313</v>
      </c>
      <c r="AO279" s="15" t="e">
        <f>AL279+(AM279*48)+(AN279*48)</f>
        <v>#VALUE!</v>
      </c>
      <c r="AP279" s="227"/>
      <c r="AQ279" s="14"/>
      <c r="AR279" s="22"/>
      <c r="AS279" s="15">
        <f>AP279+(AQ279*48)+(AR279*48)</f>
        <v>0</v>
      </c>
      <c r="AT279" s="14">
        <v>0</v>
      </c>
      <c r="AU279" s="14">
        <v>605.15</v>
      </c>
      <c r="AV279" s="14">
        <v>0</v>
      </c>
      <c r="AW279" s="15">
        <f>AT279+(AU279*48)+(AV279*48)</f>
        <v>29047.199999999997</v>
      </c>
      <c r="AX279" s="227"/>
      <c r="AY279" s="14"/>
      <c r="AZ279" s="22"/>
      <c r="BA279" s="15">
        <f>AX279+(AY279*48)+(AZ279*48)</f>
        <v>0</v>
      </c>
      <c r="BB279" s="245" t="s">
        <v>313</v>
      </c>
      <c r="BC279" s="245" t="s">
        <v>313</v>
      </c>
      <c r="BD279" s="245" t="s">
        <v>313</v>
      </c>
      <c r="BE279" s="15" t="e">
        <f>BB279+(BC279*48)+(BD279*48)</f>
        <v>#VALUE!</v>
      </c>
      <c r="BF279" s="16"/>
      <c r="BG279" s="17"/>
      <c r="BH279" s="17"/>
      <c r="BI279" s="15">
        <f>BF279+(BG279*48)+(BH279*48)</f>
        <v>0</v>
      </c>
      <c r="BJ279" s="241" t="s">
        <v>313</v>
      </c>
      <c r="BK279" s="14" t="s">
        <v>313</v>
      </c>
      <c r="BL279" s="14" t="s">
        <v>313</v>
      </c>
      <c r="BM279" s="15" t="e">
        <f>BJ279+(BK279*48)+(BL279*48)</f>
        <v>#VALUE!</v>
      </c>
      <c r="BN279" s="16"/>
      <c r="BO279" s="17"/>
      <c r="BP279" s="17"/>
      <c r="BQ279" s="15">
        <f>BN279+(BO279*48)+(BP279*48)</f>
        <v>0</v>
      </c>
      <c r="BR279" s="245" t="s">
        <v>313</v>
      </c>
      <c r="BS279" s="245" t="s">
        <v>313</v>
      </c>
      <c r="BT279" s="245" t="s">
        <v>313</v>
      </c>
      <c r="BU279" s="15" t="e">
        <f>BR279+(BS279*48)+(BT279*48)</f>
        <v>#VALUE!</v>
      </c>
      <c r="BV279" s="16"/>
      <c r="BW279" s="17"/>
      <c r="BX279" s="17"/>
      <c r="BY279" s="15">
        <f>BV279+(BW279*48)+(BX279*48)</f>
        <v>0</v>
      </c>
      <c r="BZ279" s="241">
        <v>0</v>
      </c>
      <c r="CA279" s="14">
        <v>605.15</v>
      </c>
      <c r="CB279" s="14">
        <v>0</v>
      </c>
      <c r="CC279" s="15">
        <f>BZ279+(CA279*48)+(CB279*48)</f>
        <v>29047.199999999997</v>
      </c>
      <c r="CD279" s="16"/>
      <c r="CE279" s="17"/>
      <c r="CF279" s="17"/>
      <c r="CG279" s="15">
        <f>CD279+(CE279*48)+(CF279*48)</f>
        <v>0</v>
      </c>
      <c r="CH279" s="245" t="s">
        <v>313</v>
      </c>
      <c r="CI279" s="245" t="s">
        <v>313</v>
      </c>
      <c r="CJ279" s="245" t="s">
        <v>313</v>
      </c>
      <c r="CK279" s="15" t="e">
        <f>CH279+(CI279*48)+(CJ279*48)</f>
        <v>#VALUE!</v>
      </c>
      <c r="CL279" s="16"/>
      <c r="CM279" s="17"/>
      <c r="CN279" s="17"/>
      <c r="CO279" s="15">
        <f>CL279+(CM279*48)+(CN279*48)</f>
        <v>0</v>
      </c>
      <c r="CP279" s="16"/>
      <c r="CQ279" s="17"/>
      <c r="CR279" s="18"/>
      <c r="CS279" s="15">
        <f>CP279+(CQ279*48)+(CR279*48)</f>
        <v>0</v>
      </c>
      <c r="CT279" s="16"/>
      <c r="CU279" s="17"/>
      <c r="CV279" s="18"/>
      <c r="CW279" s="21">
        <f>CT279+(CU279*48)+(CV279*48)</f>
        <v>0</v>
      </c>
      <c r="CX279" s="405">
        <v>0</v>
      </c>
      <c r="CY279" s="391">
        <v>605.15</v>
      </c>
      <c r="CZ279" s="391">
        <v>0</v>
      </c>
      <c r="DA279" s="392">
        <f>CX279+(CY279*48)+(CZ279*48)</f>
        <v>29047.199999999997</v>
      </c>
      <c r="DB279" s="16"/>
      <c r="DC279" s="17"/>
      <c r="DD279" s="18"/>
      <c r="DE279" s="15">
        <f>DB279+(DC279*48)+(DD279*48)</f>
        <v>0</v>
      </c>
      <c r="DF279" s="16"/>
      <c r="DG279" s="17"/>
      <c r="DH279" s="18"/>
      <c r="DI279" s="15">
        <f>DF279+(DG279*48)+(DH279*48)</f>
        <v>0</v>
      </c>
      <c r="DJ279" s="245" t="s">
        <v>313</v>
      </c>
      <c r="DK279" s="245" t="s">
        <v>313</v>
      </c>
      <c r="DL279" s="245" t="s">
        <v>313</v>
      </c>
      <c r="DM279" s="15" t="e">
        <f>DJ279+(DK279*48)+(DL279*48)</f>
        <v>#VALUE!</v>
      </c>
      <c r="DN279" s="19"/>
      <c r="DO279" s="20"/>
      <c r="DP279" s="20"/>
      <c r="DQ279" s="15">
        <f>DN279+(DO279*48)+(DP279*48)</f>
        <v>0</v>
      </c>
      <c r="DR279" s="241">
        <v>0</v>
      </c>
      <c r="DS279" s="14">
        <v>605.15</v>
      </c>
      <c r="DT279" s="14">
        <v>0</v>
      </c>
      <c r="DU279" s="15">
        <f>DR279+(DS279*48)+(DT279*48)</f>
        <v>29047.199999999997</v>
      </c>
      <c r="DV279" s="19"/>
      <c r="DW279" s="20"/>
      <c r="DX279" s="20"/>
      <c r="DY279" s="15">
        <f>DV279+(DW279*48)+(DX279*48)</f>
        <v>0</v>
      </c>
      <c r="DZ279" s="245" t="s">
        <v>313</v>
      </c>
      <c r="EA279" s="245" t="s">
        <v>313</v>
      </c>
      <c r="EB279" s="245" t="s">
        <v>313</v>
      </c>
      <c r="EC279" s="15" t="e">
        <f>DZ279+(EA279*48)+(EB279*48)</f>
        <v>#VALUE!</v>
      </c>
      <c r="ED279" s="378"/>
      <c r="EE279" s="379"/>
      <c r="EF279" s="379"/>
      <c r="EG279" s="383">
        <f>ED279+(EE279*48)+(EF279*48)</f>
        <v>0</v>
      </c>
    </row>
    <row r="280" spans="1:137" x14ac:dyDescent="0.3">
      <c r="A280" s="484"/>
      <c r="B280" s="434"/>
      <c r="C280" s="481"/>
      <c r="D280" s="108" t="s">
        <v>261</v>
      </c>
      <c r="E280" s="285" t="s">
        <v>6</v>
      </c>
      <c r="F280" s="439"/>
      <c r="G280" s="441"/>
      <c r="H280" s="439"/>
      <c r="I280" s="441"/>
      <c r="J280" s="439"/>
      <c r="K280" s="441"/>
      <c r="L280" s="439"/>
      <c r="M280" s="441"/>
      <c r="N280" s="439"/>
      <c r="O280" s="441"/>
      <c r="P280" s="439"/>
      <c r="Q280" s="441"/>
      <c r="R280" s="439"/>
      <c r="S280" s="441"/>
      <c r="T280" s="439"/>
      <c r="U280" s="441"/>
      <c r="V280" s="102"/>
      <c r="W280" s="14"/>
      <c r="X280" s="14"/>
      <c r="Y280" s="15">
        <f>V280+(W280*48)+(X280*48)</f>
        <v>0</v>
      </c>
      <c r="Z280" s="241">
        <v>0</v>
      </c>
      <c r="AA280" s="14">
        <v>641.54999999999995</v>
      </c>
      <c r="AB280" s="14">
        <v>0</v>
      </c>
      <c r="AC280" s="15">
        <f>Z280+(AA280*48)+(AB280*48)</f>
        <v>30794.399999999998</v>
      </c>
      <c r="AD280" s="102"/>
      <c r="AE280" s="14"/>
      <c r="AF280" s="14"/>
      <c r="AG280" s="15">
        <f>AD280+(AE280*48)+(AF280*48)</f>
        <v>0</v>
      </c>
      <c r="AH280" s="102"/>
      <c r="AI280" s="14"/>
      <c r="AJ280" s="14"/>
      <c r="AK280" s="15">
        <f>AH280+(AI280*48)+(AJ280*48)</f>
        <v>0</v>
      </c>
      <c r="AL280" s="245" t="s">
        <v>313</v>
      </c>
      <c r="AM280" s="245" t="s">
        <v>313</v>
      </c>
      <c r="AN280" s="245" t="s">
        <v>313</v>
      </c>
      <c r="AO280" s="15" t="e">
        <f>AL280+(AM280*48)+(AN280*48)</f>
        <v>#VALUE!</v>
      </c>
      <c r="AP280" s="227"/>
      <c r="AQ280" s="14"/>
      <c r="AR280" s="22"/>
      <c r="AS280" s="15">
        <f>AP280+(AQ280*48)+(AR280*48)</f>
        <v>0</v>
      </c>
      <c r="AT280" s="14">
        <v>0</v>
      </c>
      <c r="AU280" s="14">
        <v>641.54999999999995</v>
      </c>
      <c r="AV280" s="14">
        <v>0</v>
      </c>
      <c r="AW280" s="15">
        <f>AT280+(AU280*48)+(AV280*48)</f>
        <v>30794.399999999998</v>
      </c>
      <c r="AX280" s="227"/>
      <c r="AY280" s="14"/>
      <c r="AZ280" s="22"/>
      <c r="BA280" s="15">
        <f>AX280+(AY280*48)+(AZ280*48)</f>
        <v>0</v>
      </c>
      <c r="BB280" s="245" t="s">
        <v>313</v>
      </c>
      <c r="BC280" s="245" t="s">
        <v>313</v>
      </c>
      <c r="BD280" s="245" t="s">
        <v>313</v>
      </c>
      <c r="BE280" s="15" t="e">
        <f>BB280+(BC280*48)+(BD280*48)</f>
        <v>#VALUE!</v>
      </c>
      <c r="BF280" s="16"/>
      <c r="BG280" s="17"/>
      <c r="BH280" s="17"/>
      <c r="BI280" s="15">
        <f>BF280+(BG280*48)+(BH280*48)</f>
        <v>0</v>
      </c>
      <c r="BJ280" s="241" t="s">
        <v>313</v>
      </c>
      <c r="BK280" s="14" t="s">
        <v>313</v>
      </c>
      <c r="BL280" s="14" t="s">
        <v>313</v>
      </c>
      <c r="BM280" s="15" t="e">
        <f>BJ280+(BK280*48)+(BL280*48)</f>
        <v>#VALUE!</v>
      </c>
      <c r="BN280" s="16"/>
      <c r="BO280" s="17"/>
      <c r="BP280" s="17"/>
      <c r="BQ280" s="15">
        <f>BN280+(BO280*48)+(BP280*48)</f>
        <v>0</v>
      </c>
      <c r="BR280" s="245" t="s">
        <v>313</v>
      </c>
      <c r="BS280" s="245" t="s">
        <v>313</v>
      </c>
      <c r="BT280" s="245" t="s">
        <v>313</v>
      </c>
      <c r="BU280" s="15" t="e">
        <f>BR280+(BS280*48)+(BT280*48)</f>
        <v>#VALUE!</v>
      </c>
      <c r="BV280" s="16"/>
      <c r="BW280" s="17"/>
      <c r="BX280" s="17"/>
      <c r="BY280" s="15">
        <f>BV280+(BW280*48)+(BX280*48)</f>
        <v>0</v>
      </c>
      <c r="BZ280" s="241">
        <v>0</v>
      </c>
      <c r="CA280" s="14">
        <v>641.54999999999995</v>
      </c>
      <c r="CB280" s="14">
        <v>0</v>
      </c>
      <c r="CC280" s="15">
        <f>BZ280+(CA280*48)+(CB280*48)</f>
        <v>30794.399999999998</v>
      </c>
      <c r="CD280" s="16"/>
      <c r="CE280" s="17"/>
      <c r="CF280" s="17"/>
      <c r="CG280" s="15">
        <f>CD280+(CE280*48)+(CF280*48)</f>
        <v>0</v>
      </c>
      <c r="CH280" s="245" t="s">
        <v>313</v>
      </c>
      <c r="CI280" s="245" t="s">
        <v>313</v>
      </c>
      <c r="CJ280" s="245" t="s">
        <v>313</v>
      </c>
      <c r="CK280" s="15" t="e">
        <f>CH280+(CI280*48)+(CJ280*48)</f>
        <v>#VALUE!</v>
      </c>
      <c r="CL280" s="16"/>
      <c r="CM280" s="17"/>
      <c r="CN280" s="17"/>
      <c r="CO280" s="15">
        <f>CL280+(CM280*48)+(CN280*48)</f>
        <v>0</v>
      </c>
      <c r="CP280" s="16"/>
      <c r="CQ280" s="17"/>
      <c r="CR280" s="18"/>
      <c r="CS280" s="15">
        <f>CP280+(CQ280*48)+(CR280*48)</f>
        <v>0</v>
      </c>
      <c r="CT280" s="16"/>
      <c r="CU280" s="17"/>
      <c r="CV280" s="18"/>
      <c r="CW280" s="21">
        <f>CT280+(CU280*48)+(CV280*48)</f>
        <v>0</v>
      </c>
      <c r="CX280" s="405">
        <v>0</v>
      </c>
      <c r="CY280" s="391">
        <v>641.54999999999995</v>
      </c>
      <c r="CZ280" s="391">
        <v>0</v>
      </c>
      <c r="DA280" s="392">
        <f>CX280+(CY280*48)+(CZ280*48)</f>
        <v>30794.399999999998</v>
      </c>
      <c r="DB280" s="16"/>
      <c r="DC280" s="17"/>
      <c r="DD280" s="18"/>
      <c r="DE280" s="15">
        <f>DB280+(DC280*48)+(DD280*48)</f>
        <v>0</v>
      </c>
      <c r="DF280" s="16"/>
      <c r="DG280" s="17"/>
      <c r="DH280" s="18"/>
      <c r="DI280" s="15">
        <f>DF280+(DG280*48)+(DH280*48)</f>
        <v>0</v>
      </c>
      <c r="DJ280" s="245" t="s">
        <v>313</v>
      </c>
      <c r="DK280" s="245" t="s">
        <v>313</v>
      </c>
      <c r="DL280" s="245" t="s">
        <v>313</v>
      </c>
      <c r="DM280" s="15" t="e">
        <f>DJ280+(DK280*48)+(DL280*48)</f>
        <v>#VALUE!</v>
      </c>
      <c r="DN280" s="19"/>
      <c r="DO280" s="20"/>
      <c r="DP280" s="20"/>
      <c r="DQ280" s="15">
        <f>DN280+(DO280*48)+(DP280*48)</f>
        <v>0</v>
      </c>
      <c r="DR280" s="241">
        <v>0</v>
      </c>
      <c r="DS280" s="14">
        <v>641.54999999999995</v>
      </c>
      <c r="DT280" s="14">
        <v>0</v>
      </c>
      <c r="DU280" s="15">
        <f>DR280+(DS280*48)+(DT280*48)</f>
        <v>30794.399999999998</v>
      </c>
      <c r="DV280" s="19"/>
      <c r="DW280" s="20"/>
      <c r="DX280" s="20"/>
      <c r="DY280" s="15">
        <f>DV280+(DW280*48)+(DX280*48)</f>
        <v>0</v>
      </c>
      <c r="DZ280" s="245" t="s">
        <v>313</v>
      </c>
      <c r="EA280" s="245" t="s">
        <v>313</v>
      </c>
      <c r="EB280" s="245" t="s">
        <v>313</v>
      </c>
      <c r="EC280" s="15" t="e">
        <f>DZ280+(EA280*48)+(EB280*48)</f>
        <v>#VALUE!</v>
      </c>
      <c r="ED280" s="378"/>
      <c r="EE280" s="379"/>
      <c r="EF280" s="379"/>
      <c r="EG280" s="383">
        <f>ED280+(EE280*48)+(EF280*48)</f>
        <v>0</v>
      </c>
    </row>
    <row r="281" spans="1:137" x14ac:dyDescent="0.3">
      <c r="A281" s="484"/>
      <c r="B281" s="431" t="s">
        <v>312</v>
      </c>
      <c r="C281" s="481"/>
      <c r="D281" s="195" t="s">
        <v>251</v>
      </c>
      <c r="E281" s="285" t="s">
        <v>7</v>
      </c>
      <c r="F281" s="439"/>
      <c r="G281" s="441"/>
      <c r="H281" s="439"/>
      <c r="I281" s="441"/>
      <c r="J281" s="439"/>
      <c r="K281" s="441"/>
      <c r="L281" s="439"/>
      <c r="M281" s="441"/>
      <c r="N281" s="439"/>
      <c r="O281" s="441"/>
      <c r="P281" s="439"/>
      <c r="Q281" s="441"/>
      <c r="R281" s="439"/>
      <c r="S281" s="441"/>
      <c r="T281" s="439"/>
      <c r="U281" s="441"/>
      <c r="V281" s="103"/>
      <c r="W281" s="25"/>
      <c r="X281" s="25"/>
      <c r="Y281" s="98">
        <f>V281+(W281*48)+(X281*48)</f>
        <v>0</v>
      </c>
      <c r="Z281" s="242">
        <v>0</v>
      </c>
      <c r="AA281" s="42">
        <v>674.77</v>
      </c>
      <c r="AB281" s="42">
        <v>0</v>
      </c>
      <c r="AC281" s="98">
        <f>Z281+(AA281*48)+(AB281*48)</f>
        <v>32388.959999999999</v>
      </c>
      <c r="AD281" s="103"/>
      <c r="AE281" s="25"/>
      <c r="AF281" s="25"/>
      <c r="AG281" s="98">
        <f>AD281+(AE281*48)+(AF281*48)</f>
        <v>0</v>
      </c>
      <c r="AH281" s="103"/>
      <c r="AI281" s="25"/>
      <c r="AJ281" s="25"/>
      <c r="AK281" s="98">
        <f>AH281+(AI281*48)+(AJ281*48)</f>
        <v>0</v>
      </c>
      <c r="AL281" s="245" t="s">
        <v>313</v>
      </c>
      <c r="AM281" s="245" t="s">
        <v>313</v>
      </c>
      <c r="AN281" s="245" t="s">
        <v>313</v>
      </c>
      <c r="AO281" s="98" t="e">
        <f>AL281+(AM281*48)+(AN281*48)</f>
        <v>#VALUE!</v>
      </c>
      <c r="AP281" s="228"/>
      <c r="AQ281" s="25"/>
      <c r="AR281" s="104"/>
      <c r="AS281" s="98">
        <f>AP281+(AQ281*48)+(AR281*48)</f>
        <v>0</v>
      </c>
      <c r="AT281" s="42">
        <v>0</v>
      </c>
      <c r="AU281" s="42">
        <v>674.77</v>
      </c>
      <c r="AV281" s="42">
        <v>0</v>
      </c>
      <c r="AW281" s="98">
        <f>AT281+(AU281*48)+(AV281*48)</f>
        <v>32388.959999999999</v>
      </c>
      <c r="AX281" s="228"/>
      <c r="AY281" s="25"/>
      <c r="AZ281" s="104"/>
      <c r="BA281" s="98">
        <f>AX281+(AY281*48)+(AZ281*48)</f>
        <v>0</v>
      </c>
      <c r="BB281" s="245" t="s">
        <v>313</v>
      </c>
      <c r="BC281" s="245" t="s">
        <v>313</v>
      </c>
      <c r="BD281" s="245" t="s">
        <v>313</v>
      </c>
      <c r="BE281" s="98" t="e">
        <f>BB281+(BC281*48)+(BD281*48)</f>
        <v>#VALUE!</v>
      </c>
      <c r="BF281" s="100"/>
      <c r="BG281" s="18"/>
      <c r="BH281" s="18"/>
      <c r="BI281" s="98">
        <f>BF281+(BG281*48)+(BH281*48)</f>
        <v>0</v>
      </c>
      <c r="BJ281" s="241" t="s">
        <v>313</v>
      </c>
      <c r="BK281" s="14" t="s">
        <v>313</v>
      </c>
      <c r="BL281" s="14" t="s">
        <v>313</v>
      </c>
      <c r="BM281" s="98" t="e">
        <f>BJ281+(BK281*48)+(BL281*48)</f>
        <v>#VALUE!</v>
      </c>
      <c r="BN281" s="100"/>
      <c r="BO281" s="18"/>
      <c r="BP281" s="18"/>
      <c r="BQ281" s="98">
        <f>BN281+(BO281*48)+(BP281*48)</f>
        <v>0</v>
      </c>
      <c r="BR281" s="245" t="s">
        <v>313</v>
      </c>
      <c r="BS281" s="245" t="s">
        <v>313</v>
      </c>
      <c r="BT281" s="245" t="s">
        <v>313</v>
      </c>
      <c r="BU281" s="98" t="e">
        <f>BR281+(BS281*48)+(BT281*48)</f>
        <v>#VALUE!</v>
      </c>
      <c r="BV281" s="100"/>
      <c r="BW281" s="18"/>
      <c r="BX281" s="18"/>
      <c r="BY281" s="98">
        <f>BV281+(BW281*48)+(BX281*48)</f>
        <v>0</v>
      </c>
      <c r="BZ281" s="242">
        <v>0</v>
      </c>
      <c r="CA281" s="42">
        <v>674.77</v>
      </c>
      <c r="CB281" s="42">
        <v>0</v>
      </c>
      <c r="CC281" s="98">
        <f>BZ281+(CA281*48)+(CB281*48)</f>
        <v>32388.959999999999</v>
      </c>
      <c r="CD281" s="100"/>
      <c r="CE281" s="18"/>
      <c r="CF281" s="18"/>
      <c r="CG281" s="98">
        <f>CD281+(CE281*48)+(CF281*48)</f>
        <v>0</v>
      </c>
      <c r="CH281" s="245" t="s">
        <v>313</v>
      </c>
      <c r="CI281" s="245" t="s">
        <v>313</v>
      </c>
      <c r="CJ281" s="245" t="s">
        <v>313</v>
      </c>
      <c r="CK281" s="98" t="e">
        <f>CH281+(CI281*48)+(CJ281*48)</f>
        <v>#VALUE!</v>
      </c>
      <c r="CL281" s="100"/>
      <c r="CM281" s="18"/>
      <c r="CN281" s="18"/>
      <c r="CO281" s="98">
        <f>CL281+(CM281*48)+(CN281*48)</f>
        <v>0</v>
      </c>
      <c r="CP281" s="100"/>
      <c r="CQ281" s="18"/>
      <c r="CR281" s="18"/>
      <c r="CS281" s="98">
        <f>CP281+(CQ281*48)+(CR281*48)</f>
        <v>0</v>
      </c>
      <c r="CT281" s="100"/>
      <c r="CU281" s="18"/>
      <c r="CV281" s="18"/>
      <c r="CW281" s="105">
        <f>CT281+(CU281*48)+(CV281*48)</f>
        <v>0</v>
      </c>
      <c r="CX281" s="419">
        <v>0</v>
      </c>
      <c r="CY281" s="396">
        <v>674.77</v>
      </c>
      <c r="CZ281" s="396">
        <v>0</v>
      </c>
      <c r="DA281" s="403">
        <f>CX281+(CY281*48)+(CZ281*48)</f>
        <v>32388.959999999999</v>
      </c>
      <c r="DB281" s="100"/>
      <c r="DC281" s="18"/>
      <c r="DD281" s="18"/>
      <c r="DE281" s="98">
        <f>DB281+(DC281*48)+(DD281*48)</f>
        <v>0</v>
      </c>
      <c r="DF281" s="100"/>
      <c r="DG281" s="18"/>
      <c r="DH281" s="18"/>
      <c r="DI281" s="98">
        <f>DF281+(DG281*48)+(DH281*48)</f>
        <v>0</v>
      </c>
      <c r="DJ281" s="245" t="s">
        <v>313</v>
      </c>
      <c r="DK281" s="245" t="s">
        <v>313</v>
      </c>
      <c r="DL281" s="245" t="s">
        <v>313</v>
      </c>
      <c r="DM281" s="98" t="e">
        <f>DJ281+(DK281*48)+(DL281*48)</f>
        <v>#VALUE!</v>
      </c>
      <c r="DN281" s="19"/>
      <c r="DO281" s="20"/>
      <c r="DP281" s="20"/>
      <c r="DQ281" s="98">
        <f>DN281+(DO281*48)+(DP281*48)</f>
        <v>0</v>
      </c>
      <c r="DR281" s="242">
        <v>0</v>
      </c>
      <c r="DS281" s="42">
        <v>674.77</v>
      </c>
      <c r="DT281" s="42">
        <v>0</v>
      </c>
      <c r="DU281" s="98">
        <f>DR281+(DS281*48)+(DT281*48)</f>
        <v>32388.959999999999</v>
      </c>
      <c r="DV281" s="19"/>
      <c r="DW281" s="20"/>
      <c r="DX281" s="20"/>
      <c r="DY281" s="98">
        <f>DV281+(DW281*48)+(DX281*48)</f>
        <v>0</v>
      </c>
      <c r="DZ281" s="245" t="s">
        <v>313</v>
      </c>
      <c r="EA281" s="245" t="s">
        <v>313</v>
      </c>
      <c r="EB281" s="245" t="s">
        <v>313</v>
      </c>
      <c r="EC281" s="98" t="e">
        <f>DZ281+(EA281*48)+(EB281*48)</f>
        <v>#VALUE!</v>
      </c>
      <c r="ED281" s="378"/>
      <c r="EE281" s="379"/>
      <c r="EF281" s="379"/>
      <c r="EG281" s="380">
        <f>ED281+(EE281*48)+(EF281*48)</f>
        <v>0</v>
      </c>
    </row>
    <row r="282" spans="1:137" ht="14.4" thickBot="1" x14ac:dyDescent="0.35">
      <c r="A282" s="485"/>
      <c r="B282" s="432"/>
      <c r="C282" s="482"/>
      <c r="D282" s="197"/>
      <c r="E282" s="198"/>
      <c r="F282" s="277"/>
      <c r="G282" s="278"/>
      <c r="H282" s="277"/>
      <c r="I282" s="278"/>
      <c r="J282" s="277"/>
      <c r="K282" s="278"/>
      <c r="L282" s="277"/>
      <c r="M282" s="278"/>
      <c r="N282" s="277"/>
      <c r="O282" s="278"/>
      <c r="P282" s="277"/>
      <c r="Q282" s="278"/>
      <c r="R282" s="277"/>
      <c r="S282" s="278"/>
      <c r="T282" s="277"/>
      <c r="U282" s="278"/>
      <c r="V282" s="80"/>
      <c r="W282" s="79"/>
      <c r="X282" s="79"/>
      <c r="Y282" s="101"/>
      <c r="Z282" s="80"/>
      <c r="AA282" s="79"/>
      <c r="AB282" s="79"/>
      <c r="AC282" s="314">
        <f>SUM(AC277+AC278+AC279+AC280+AC281)</f>
        <v>140531.51999999999</v>
      </c>
      <c r="AD282" s="80"/>
      <c r="AE282" s="79"/>
      <c r="AF282" s="79"/>
      <c r="AG282" s="101"/>
      <c r="AH282" s="80"/>
      <c r="AI282" s="79"/>
      <c r="AJ282" s="79"/>
      <c r="AK282" s="101"/>
      <c r="AL282" s="80"/>
      <c r="AM282" s="79"/>
      <c r="AN282" s="79"/>
      <c r="AO282" s="253" t="s">
        <v>313</v>
      </c>
      <c r="AP282" s="80"/>
      <c r="AQ282" s="79"/>
      <c r="AR282" s="79"/>
      <c r="AS282" s="101"/>
      <c r="AT282" s="80"/>
      <c r="AU282" s="79"/>
      <c r="AV282" s="79"/>
      <c r="AW282" s="314">
        <f>SUM(AW277+AW278+AW279+AW280+AW281)</f>
        <v>140531.51999999999</v>
      </c>
      <c r="AX282" s="80"/>
      <c r="AY282" s="79"/>
      <c r="AZ282" s="79"/>
      <c r="BA282" s="101"/>
      <c r="BB282" s="80"/>
      <c r="BC282" s="79"/>
      <c r="BD282" s="79"/>
      <c r="BE282" s="253" t="s">
        <v>313</v>
      </c>
      <c r="BF282" s="11"/>
      <c r="BG282" s="12"/>
      <c r="BH282" s="12"/>
      <c r="BI282" s="101"/>
      <c r="BJ282" s="11"/>
      <c r="BK282" s="12"/>
      <c r="BL282" s="12"/>
      <c r="BM282" s="253" t="s">
        <v>313</v>
      </c>
      <c r="BN282" s="11"/>
      <c r="BO282" s="12"/>
      <c r="BP282" s="12"/>
      <c r="BQ282" s="101"/>
      <c r="BR282" s="11"/>
      <c r="BS282" s="12"/>
      <c r="BT282" s="12"/>
      <c r="BU282" s="253" t="s">
        <v>313</v>
      </c>
      <c r="BV282" s="11"/>
      <c r="BW282" s="12"/>
      <c r="BX282" s="12"/>
      <c r="BY282" s="101"/>
      <c r="BZ282" s="11"/>
      <c r="CA282" s="12"/>
      <c r="CB282" s="12"/>
      <c r="CC282" s="314">
        <f>SUM(CC277+CC278+CC279+CC280+CC281)</f>
        <v>140531.51999999999</v>
      </c>
      <c r="CD282" s="11"/>
      <c r="CE282" s="12"/>
      <c r="CF282" s="12"/>
      <c r="CG282" s="168"/>
      <c r="CH282" s="11"/>
      <c r="CI282" s="12"/>
      <c r="CJ282" s="12"/>
      <c r="CK282" s="253" t="s">
        <v>313</v>
      </c>
      <c r="CL282" s="11"/>
      <c r="CM282" s="12"/>
      <c r="CN282" s="12"/>
      <c r="CO282" s="168"/>
      <c r="CP282" s="11"/>
      <c r="CQ282" s="12"/>
      <c r="CR282" s="12"/>
      <c r="CS282" s="168"/>
      <c r="CT282" s="11"/>
      <c r="CU282" s="12"/>
      <c r="CV282" s="12"/>
      <c r="CW282" s="210"/>
      <c r="CX282" s="423"/>
      <c r="CY282" s="424"/>
      <c r="CZ282" s="424"/>
      <c r="DA282" s="425">
        <f>SUM(DA277+DA278+DA279+DA280+DA281)</f>
        <v>140531.51999999999</v>
      </c>
      <c r="DB282" s="11"/>
      <c r="DC282" s="12"/>
      <c r="DD282" s="12"/>
      <c r="DE282" s="101"/>
      <c r="DF282" s="11"/>
      <c r="DG282" s="12"/>
      <c r="DH282" s="12"/>
      <c r="DI282" s="101"/>
      <c r="DJ282" s="11"/>
      <c r="DK282" s="12"/>
      <c r="DL282" s="12"/>
      <c r="DM282" s="253" t="s">
        <v>313</v>
      </c>
      <c r="DN282" s="109"/>
      <c r="DO282" s="110"/>
      <c r="DP282" s="110"/>
      <c r="DQ282" s="101"/>
      <c r="DR282" s="109"/>
      <c r="DS282" s="110"/>
      <c r="DT282" s="110"/>
      <c r="DU282" s="314">
        <f>SUM(DU277+DU278+DU279+DU280+DU281)</f>
        <v>140531.51999999999</v>
      </c>
      <c r="DV282" s="109"/>
      <c r="DW282" s="110"/>
      <c r="DX282" s="110"/>
      <c r="DY282" s="101"/>
      <c r="DZ282" s="109"/>
      <c r="EA282" s="110"/>
      <c r="EB282" s="110"/>
      <c r="EC282" s="253" t="s">
        <v>313</v>
      </c>
      <c r="ED282" s="11"/>
      <c r="EE282" s="12"/>
      <c r="EF282" s="12"/>
      <c r="EG282" s="370" t="s">
        <v>320</v>
      </c>
    </row>
    <row r="283" spans="1:137" x14ac:dyDescent="0.3">
      <c r="A283" s="483">
        <f t="shared" ref="A283" si="165">A276+1</f>
        <v>39</v>
      </c>
      <c r="B283" s="433">
        <v>138963</v>
      </c>
      <c r="C283" s="477">
        <v>15</v>
      </c>
      <c r="D283" s="121" t="s">
        <v>262</v>
      </c>
      <c r="E283" s="24"/>
      <c r="F283" s="276"/>
      <c r="G283" s="116"/>
      <c r="H283" s="276"/>
      <c r="I283" s="116"/>
      <c r="J283" s="276"/>
      <c r="K283" s="116"/>
      <c r="L283" s="276"/>
      <c r="M283" s="116"/>
      <c r="N283" s="276"/>
      <c r="O283" s="116"/>
      <c r="P283" s="276"/>
      <c r="Q283" s="116"/>
      <c r="R283" s="276"/>
      <c r="S283" s="116"/>
      <c r="T283" s="276"/>
      <c r="U283" s="116"/>
      <c r="V283" s="8"/>
      <c r="W283" s="9"/>
      <c r="X283" s="9"/>
      <c r="Y283" s="10"/>
      <c r="Z283" s="8"/>
      <c r="AA283" s="9"/>
      <c r="AB283" s="9"/>
      <c r="AC283" s="10"/>
      <c r="AD283" s="8"/>
      <c r="AE283" s="9"/>
      <c r="AF283" s="9"/>
      <c r="AG283" s="10"/>
      <c r="AH283" s="8"/>
      <c r="AI283" s="9"/>
      <c r="AJ283" s="9"/>
      <c r="AK283" s="10"/>
      <c r="AL283" s="8"/>
      <c r="AM283" s="9"/>
      <c r="AN283" s="9"/>
      <c r="AO283" s="10"/>
      <c r="AP283" s="8"/>
      <c r="AQ283" s="9"/>
      <c r="AR283" s="9"/>
      <c r="AS283" s="10"/>
      <c r="AT283" s="8"/>
      <c r="AU283" s="9"/>
      <c r="AV283" s="9"/>
      <c r="AW283" s="10"/>
      <c r="AX283" s="8"/>
      <c r="AY283" s="9"/>
      <c r="AZ283" s="9"/>
      <c r="BA283" s="10"/>
      <c r="BB283" s="8"/>
      <c r="BC283" s="9"/>
      <c r="BD283" s="9"/>
      <c r="BE283" s="10"/>
      <c r="BF283" s="8"/>
      <c r="BG283" s="9"/>
      <c r="BH283" s="9"/>
      <c r="BI283" s="10"/>
      <c r="BJ283" s="8"/>
      <c r="BK283" s="9"/>
      <c r="BL283" s="9"/>
      <c r="BM283" s="10"/>
      <c r="BN283" s="8"/>
      <c r="BO283" s="9"/>
      <c r="BP283" s="9"/>
      <c r="BQ283" s="10"/>
      <c r="BR283" s="8"/>
      <c r="BS283" s="9"/>
      <c r="BT283" s="9"/>
      <c r="BU283" s="10"/>
      <c r="BV283" s="8"/>
      <c r="BW283" s="9"/>
      <c r="BX283" s="9"/>
      <c r="BY283" s="10"/>
      <c r="BZ283" s="8"/>
      <c r="CA283" s="9"/>
      <c r="CB283" s="9"/>
      <c r="CC283" s="10"/>
      <c r="CD283" s="8"/>
      <c r="CE283" s="9"/>
      <c r="CF283" s="9"/>
      <c r="CG283" s="10"/>
      <c r="CH283" s="8"/>
      <c r="CI283" s="9"/>
      <c r="CJ283" s="9"/>
      <c r="CK283" s="10"/>
      <c r="CL283" s="8"/>
      <c r="CM283" s="9"/>
      <c r="CN283" s="9"/>
      <c r="CO283" s="10"/>
      <c r="CP283" s="8"/>
      <c r="CQ283" s="9"/>
      <c r="CR283" s="9"/>
      <c r="CS283" s="10"/>
      <c r="CT283" s="8"/>
      <c r="CU283" s="9"/>
      <c r="CV283" s="9"/>
      <c r="CW283" s="9"/>
      <c r="CX283" s="386"/>
      <c r="CY283" s="387"/>
      <c r="CZ283" s="387"/>
      <c r="DA283" s="388"/>
      <c r="DB283" s="8"/>
      <c r="DC283" s="9"/>
      <c r="DD283" s="9"/>
      <c r="DE283" s="10"/>
      <c r="DF283" s="8"/>
      <c r="DG283" s="9"/>
      <c r="DH283" s="9"/>
      <c r="DI283" s="10"/>
      <c r="DJ283" s="8"/>
      <c r="DK283" s="9"/>
      <c r="DL283" s="9"/>
      <c r="DM283" s="10"/>
      <c r="DN283" s="8"/>
      <c r="DO283" s="9"/>
      <c r="DP283" s="9"/>
      <c r="DQ283" s="10"/>
      <c r="DR283" s="8"/>
      <c r="DS283" s="9"/>
      <c r="DT283" s="9"/>
      <c r="DU283" s="10"/>
      <c r="DV283" s="8"/>
      <c r="DW283" s="9"/>
      <c r="DX283" s="9"/>
      <c r="DY283" s="10"/>
      <c r="DZ283" s="8"/>
      <c r="EA283" s="9"/>
      <c r="EB283" s="9"/>
      <c r="EC283" s="10"/>
      <c r="ED283" s="8"/>
      <c r="EE283" s="9"/>
      <c r="EF283" s="9"/>
      <c r="EG283" s="10"/>
    </row>
    <row r="284" spans="1:137" ht="14.4" customHeight="1" x14ac:dyDescent="0.3">
      <c r="A284" s="484"/>
      <c r="B284" s="434"/>
      <c r="C284" s="478"/>
      <c r="D284" s="203" t="s">
        <v>263</v>
      </c>
      <c r="E284" s="30" t="s">
        <v>78</v>
      </c>
      <c r="F284" s="438" t="s">
        <v>38</v>
      </c>
      <c r="G284" s="440" t="s">
        <v>101</v>
      </c>
      <c r="H284" s="438" t="s">
        <v>38</v>
      </c>
      <c r="I284" s="440" t="s">
        <v>101</v>
      </c>
      <c r="J284" s="438" t="s">
        <v>38</v>
      </c>
      <c r="K284" s="440" t="s">
        <v>101</v>
      </c>
      <c r="L284" s="438" t="s">
        <v>38</v>
      </c>
      <c r="M284" s="440" t="s">
        <v>101</v>
      </c>
      <c r="N284" s="438" t="s">
        <v>38</v>
      </c>
      <c r="O284" s="440" t="s">
        <v>101</v>
      </c>
      <c r="P284" s="438" t="s">
        <v>38</v>
      </c>
      <c r="Q284" s="440" t="s">
        <v>101</v>
      </c>
      <c r="R284" s="438" t="s">
        <v>38</v>
      </c>
      <c r="S284" s="440" t="s">
        <v>101</v>
      </c>
      <c r="T284" s="438" t="s">
        <v>38</v>
      </c>
      <c r="U284" s="440" t="s">
        <v>101</v>
      </c>
      <c r="V284" s="102"/>
      <c r="W284" s="14"/>
      <c r="X284" s="14"/>
      <c r="Y284" s="15">
        <f>V284+(W284*48)+(X284*48)</f>
        <v>0</v>
      </c>
      <c r="Z284" s="103" t="s">
        <v>313</v>
      </c>
      <c r="AA284" s="14" t="s">
        <v>313</v>
      </c>
      <c r="AB284" s="14" t="s">
        <v>313</v>
      </c>
      <c r="AC284" s="15" t="e">
        <f>Z284+(AA284*48)+(AB284*48)</f>
        <v>#VALUE!</v>
      </c>
      <c r="AD284" s="102"/>
      <c r="AE284" s="14"/>
      <c r="AF284" s="14"/>
      <c r="AG284" s="15">
        <f>AD284+(AE284*48)+(AF284*48)</f>
        <v>0</v>
      </c>
      <c r="AH284" s="241">
        <v>1399</v>
      </c>
      <c r="AI284" s="14">
        <v>2009.3</v>
      </c>
      <c r="AJ284" s="14">
        <v>139.65</v>
      </c>
      <c r="AK284" s="15">
        <f>AH284+(AI284*48)+(AJ284*48)</f>
        <v>104548.59999999999</v>
      </c>
      <c r="AL284" s="245" t="s">
        <v>313</v>
      </c>
      <c r="AM284" s="245" t="s">
        <v>313</v>
      </c>
      <c r="AN284" s="245" t="s">
        <v>313</v>
      </c>
      <c r="AO284" s="15" t="e">
        <f>AL284+(AM284*48)+(AN284*48)</f>
        <v>#VALUE!</v>
      </c>
      <c r="AP284" s="227"/>
      <c r="AQ284" s="25"/>
      <c r="AR284" s="22"/>
      <c r="AS284" s="15">
        <f>AP284+(AQ284*48)+(AR284*48)</f>
        <v>0</v>
      </c>
      <c r="AT284" s="25" t="s">
        <v>313</v>
      </c>
      <c r="AU284" s="14" t="s">
        <v>313</v>
      </c>
      <c r="AV284" s="14" t="s">
        <v>313</v>
      </c>
      <c r="AW284" s="15" t="e">
        <f>AT284+(AU284*48)+(AV284*48)</f>
        <v>#VALUE!</v>
      </c>
      <c r="AX284" s="241">
        <v>1399</v>
      </c>
      <c r="AY284" s="14">
        <v>2009.3</v>
      </c>
      <c r="AZ284" s="14">
        <v>139.65</v>
      </c>
      <c r="BA284" s="15">
        <f>AX284+(AY284*48)+(AZ284*48)</f>
        <v>104548.59999999999</v>
      </c>
      <c r="BB284" s="245" t="s">
        <v>313</v>
      </c>
      <c r="BC284" s="245" t="s">
        <v>313</v>
      </c>
      <c r="BD284" s="245" t="s">
        <v>313</v>
      </c>
      <c r="BE284" s="15" t="e">
        <f>BB284+(BC284*48)+(BD284*48)</f>
        <v>#VALUE!</v>
      </c>
      <c r="BF284" s="16"/>
      <c r="BG284" s="17"/>
      <c r="BH284" s="17"/>
      <c r="BI284" s="15">
        <f>BF284+(BG284*48)+(BH284*48)</f>
        <v>0</v>
      </c>
      <c r="BJ284" s="241" t="s">
        <v>313</v>
      </c>
      <c r="BK284" s="14" t="s">
        <v>313</v>
      </c>
      <c r="BL284" s="14" t="s">
        <v>313</v>
      </c>
      <c r="BM284" s="15" t="e">
        <f>BJ284+(BK284*48)+(BL284*48)</f>
        <v>#VALUE!</v>
      </c>
      <c r="BN284" s="241">
        <v>1399</v>
      </c>
      <c r="BO284" s="14">
        <v>2009.3</v>
      </c>
      <c r="BP284" s="14">
        <v>139.65</v>
      </c>
      <c r="BQ284" s="15">
        <f>BN284+(BO284*48)+(BP284*48)</f>
        <v>104548.59999999999</v>
      </c>
      <c r="BR284" s="245" t="s">
        <v>313</v>
      </c>
      <c r="BS284" s="245" t="s">
        <v>313</v>
      </c>
      <c r="BT284" s="245" t="s">
        <v>313</v>
      </c>
      <c r="BU284" s="15" t="e">
        <f>BR284+(BS284*48)+(BT284*48)</f>
        <v>#VALUE!</v>
      </c>
      <c r="BV284" s="16"/>
      <c r="BW284" s="17"/>
      <c r="BX284" s="17"/>
      <c r="BY284" s="15">
        <f>BV284+(BW284*48)+(BX284*48)</f>
        <v>0</v>
      </c>
      <c r="BZ284" s="103" t="s">
        <v>313</v>
      </c>
      <c r="CA284" s="14" t="s">
        <v>313</v>
      </c>
      <c r="CB284" s="14" t="s">
        <v>313</v>
      </c>
      <c r="CC284" s="15" t="e">
        <f>BZ284+(CA284*48)+(CB284*48)</f>
        <v>#VALUE!</v>
      </c>
      <c r="CD284" s="241">
        <v>1399</v>
      </c>
      <c r="CE284" s="14">
        <v>2009.3</v>
      </c>
      <c r="CF284" s="14">
        <v>139.65</v>
      </c>
      <c r="CG284" s="15">
        <f>CD284+(CE284*48)+(CF284*48)</f>
        <v>104548.59999999999</v>
      </c>
      <c r="CH284" s="245" t="s">
        <v>313</v>
      </c>
      <c r="CI284" s="245" t="s">
        <v>313</v>
      </c>
      <c r="CJ284" s="245" t="s">
        <v>313</v>
      </c>
      <c r="CK284" s="15" t="e">
        <f>CH284+(CI284*48)+(CJ284*48)</f>
        <v>#VALUE!</v>
      </c>
      <c r="CL284" s="16"/>
      <c r="CM284" s="17"/>
      <c r="CN284" s="17"/>
      <c r="CO284" s="15">
        <f>CL284+(CM284*48)+(CN284*48)</f>
        <v>0</v>
      </c>
      <c r="CP284" s="16"/>
      <c r="CQ284" s="17"/>
      <c r="CR284" s="18"/>
      <c r="CS284" s="15">
        <f>CP284+(CQ284*48)+(CR284*48)</f>
        <v>0</v>
      </c>
      <c r="CT284" s="16"/>
      <c r="CU284" s="17"/>
      <c r="CV284" s="18"/>
      <c r="CW284" s="21">
        <f>CT284+(CU284*48)+(CV284*48)</f>
        <v>0</v>
      </c>
      <c r="CX284" s="406" t="s">
        <v>313</v>
      </c>
      <c r="CY284" s="391" t="s">
        <v>313</v>
      </c>
      <c r="CZ284" s="391" t="s">
        <v>313</v>
      </c>
      <c r="DA284" s="392" t="e">
        <f>CX284+(CY284*48)+(CZ284*48)</f>
        <v>#VALUE!</v>
      </c>
      <c r="DB284" s="16"/>
      <c r="DC284" s="17"/>
      <c r="DD284" s="18"/>
      <c r="DE284" s="15">
        <f>DB284+(DC284*48)+(DD284*48)</f>
        <v>0</v>
      </c>
      <c r="DF284" s="241">
        <v>1399</v>
      </c>
      <c r="DG284" s="14">
        <v>2009.3</v>
      </c>
      <c r="DH284" s="14">
        <v>139.65</v>
      </c>
      <c r="DI284" s="15">
        <f>DF284+(DG284*48)+(DH284*48)</f>
        <v>104548.59999999999</v>
      </c>
      <c r="DJ284" s="245" t="s">
        <v>313</v>
      </c>
      <c r="DK284" s="245" t="s">
        <v>313</v>
      </c>
      <c r="DL284" s="245" t="s">
        <v>313</v>
      </c>
      <c r="DM284" s="15" t="e">
        <f>DJ284+(DK284*48)+(DL284*48)</f>
        <v>#VALUE!</v>
      </c>
      <c r="DN284" s="19"/>
      <c r="DO284" s="20"/>
      <c r="DP284" s="20"/>
      <c r="DQ284" s="15">
        <f>DN284+(DO284*48)+(DP284*48)</f>
        <v>0</v>
      </c>
      <c r="DR284" s="103" t="s">
        <v>313</v>
      </c>
      <c r="DS284" s="14" t="s">
        <v>313</v>
      </c>
      <c r="DT284" s="14" t="s">
        <v>313</v>
      </c>
      <c r="DU284" s="15" t="e">
        <f>DR284+(DS284*48)+(DT284*48)</f>
        <v>#VALUE!</v>
      </c>
      <c r="DV284" s="241">
        <v>1399</v>
      </c>
      <c r="DW284" s="14">
        <v>2009.3</v>
      </c>
      <c r="DX284" s="14">
        <v>139.65</v>
      </c>
      <c r="DY284" s="15">
        <f>DV284+(DW284*48)+(DX284*48)</f>
        <v>104548.59999999999</v>
      </c>
      <c r="DZ284" s="245" t="s">
        <v>313</v>
      </c>
      <c r="EA284" s="245" t="s">
        <v>313</v>
      </c>
      <c r="EB284" s="245" t="s">
        <v>313</v>
      </c>
      <c r="EC284" s="15" t="e">
        <f>DZ284+(EA284*48)+(EB284*48)</f>
        <v>#VALUE!</v>
      </c>
      <c r="ED284" s="250">
        <v>2000</v>
      </c>
      <c r="EE284" s="167">
        <v>499.95</v>
      </c>
      <c r="EF284" s="167"/>
      <c r="EG284" s="15">
        <f>ED284+(EE284*48)+(EF284*48)</f>
        <v>25997.599999999999</v>
      </c>
    </row>
    <row r="285" spans="1:137" ht="14.4" customHeight="1" x14ac:dyDescent="0.3">
      <c r="A285" s="484"/>
      <c r="B285" s="434"/>
      <c r="C285" s="478"/>
      <c r="D285" s="203" t="s">
        <v>264</v>
      </c>
      <c r="E285" s="285" t="s">
        <v>4</v>
      </c>
      <c r="F285" s="439"/>
      <c r="G285" s="441"/>
      <c r="H285" s="439"/>
      <c r="I285" s="441"/>
      <c r="J285" s="439"/>
      <c r="K285" s="441"/>
      <c r="L285" s="439"/>
      <c r="M285" s="441"/>
      <c r="N285" s="439"/>
      <c r="O285" s="441"/>
      <c r="P285" s="439"/>
      <c r="Q285" s="441"/>
      <c r="R285" s="439"/>
      <c r="S285" s="441"/>
      <c r="T285" s="439"/>
      <c r="U285" s="441"/>
      <c r="V285" s="102"/>
      <c r="W285" s="14"/>
      <c r="X285" s="14"/>
      <c r="Y285" s="15">
        <f>V285+(W285*48)+(X285*48)</f>
        <v>0</v>
      </c>
      <c r="Z285" s="102" t="s">
        <v>313</v>
      </c>
      <c r="AA285" s="14" t="s">
        <v>313</v>
      </c>
      <c r="AB285" s="14" t="s">
        <v>313</v>
      </c>
      <c r="AC285" s="15" t="e">
        <f>Z285+(AA285*48)+(AB285*48)</f>
        <v>#VALUE!</v>
      </c>
      <c r="AD285" s="102"/>
      <c r="AE285" s="14"/>
      <c r="AF285" s="14"/>
      <c r="AG285" s="15">
        <f>AD285+(AE285*48)+(AF285*48)</f>
        <v>0</v>
      </c>
      <c r="AH285" s="241">
        <v>1399</v>
      </c>
      <c r="AI285" s="14">
        <v>1086.93</v>
      </c>
      <c r="AJ285" s="14">
        <v>75.540000000000006</v>
      </c>
      <c r="AK285" s="15">
        <f>AH285+(AI285*48)+(AJ285*48)</f>
        <v>57197.56</v>
      </c>
      <c r="AL285" s="245" t="s">
        <v>313</v>
      </c>
      <c r="AM285" s="245" t="s">
        <v>313</v>
      </c>
      <c r="AN285" s="245" t="s">
        <v>313</v>
      </c>
      <c r="AO285" s="15" t="e">
        <f>AL285+(AM285*48)+(AN285*48)</f>
        <v>#VALUE!</v>
      </c>
      <c r="AP285" s="227"/>
      <c r="AQ285" s="14"/>
      <c r="AR285" s="22"/>
      <c r="AS285" s="15">
        <f>AP285+(AQ285*48)+(AR285*48)</f>
        <v>0</v>
      </c>
      <c r="AT285" s="14" t="s">
        <v>313</v>
      </c>
      <c r="AU285" s="14" t="s">
        <v>313</v>
      </c>
      <c r="AV285" s="14" t="s">
        <v>313</v>
      </c>
      <c r="AW285" s="15" t="e">
        <f>AT285+(AU285*48)+(AV285*48)</f>
        <v>#VALUE!</v>
      </c>
      <c r="AX285" s="241">
        <v>1399</v>
      </c>
      <c r="AY285" s="14">
        <v>1086.93</v>
      </c>
      <c r="AZ285" s="14">
        <v>75.540000000000006</v>
      </c>
      <c r="BA285" s="15">
        <f>AX285+(AY285*48)+(AZ285*48)</f>
        <v>57197.56</v>
      </c>
      <c r="BB285" s="245" t="s">
        <v>313</v>
      </c>
      <c r="BC285" s="245" t="s">
        <v>313</v>
      </c>
      <c r="BD285" s="245" t="s">
        <v>313</v>
      </c>
      <c r="BE285" s="15" t="e">
        <f>BB285+(BC285*48)+(BD285*48)</f>
        <v>#VALUE!</v>
      </c>
      <c r="BF285" s="16"/>
      <c r="BG285" s="17"/>
      <c r="BH285" s="17"/>
      <c r="BI285" s="15">
        <f>BF285+(BG285*48)+(BH285*48)</f>
        <v>0</v>
      </c>
      <c r="BJ285" s="241" t="s">
        <v>313</v>
      </c>
      <c r="BK285" s="14" t="s">
        <v>313</v>
      </c>
      <c r="BL285" s="14" t="s">
        <v>313</v>
      </c>
      <c r="BM285" s="15" t="e">
        <f>BJ285+(BK285*48)+(BL285*48)</f>
        <v>#VALUE!</v>
      </c>
      <c r="BN285" s="241">
        <v>1399</v>
      </c>
      <c r="BO285" s="14">
        <v>1086.93</v>
      </c>
      <c r="BP285" s="14">
        <v>75.540000000000006</v>
      </c>
      <c r="BQ285" s="15">
        <f>BN285+(BO285*48)+(BP285*48)</f>
        <v>57197.56</v>
      </c>
      <c r="BR285" s="245" t="s">
        <v>313</v>
      </c>
      <c r="BS285" s="245" t="s">
        <v>313</v>
      </c>
      <c r="BT285" s="245" t="s">
        <v>313</v>
      </c>
      <c r="BU285" s="15" t="e">
        <f>BR285+(BS285*48)+(BT285*48)</f>
        <v>#VALUE!</v>
      </c>
      <c r="BV285" s="16"/>
      <c r="BW285" s="17"/>
      <c r="BX285" s="17"/>
      <c r="BY285" s="15">
        <f>BV285+(BW285*48)+(BX285*48)</f>
        <v>0</v>
      </c>
      <c r="BZ285" s="102" t="s">
        <v>313</v>
      </c>
      <c r="CA285" s="14" t="s">
        <v>313</v>
      </c>
      <c r="CB285" s="14" t="s">
        <v>313</v>
      </c>
      <c r="CC285" s="15" t="e">
        <f>BZ285+(CA285*48)+(CB285*48)</f>
        <v>#VALUE!</v>
      </c>
      <c r="CD285" s="241">
        <v>1399</v>
      </c>
      <c r="CE285" s="14">
        <v>1086.93</v>
      </c>
      <c r="CF285" s="14">
        <v>75.540000000000006</v>
      </c>
      <c r="CG285" s="15">
        <f>CD285+(CE285*48)+(CF285*48)</f>
        <v>57197.56</v>
      </c>
      <c r="CH285" s="245" t="s">
        <v>313</v>
      </c>
      <c r="CI285" s="245" t="s">
        <v>313</v>
      </c>
      <c r="CJ285" s="245" t="s">
        <v>313</v>
      </c>
      <c r="CK285" s="15" t="e">
        <f>CH285+(CI285*48)+(CJ285*48)</f>
        <v>#VALUE!</v>
      </c>
      <c r="CL285" s="16"/>
      <c r="CM285" s="17"/>
      <c r="CN285" s="17"/>
      <c r="CO285" s="15">
        <f>CL285+(CM285*48)+(CN285*48)</f>
        <v>0</v>
      </c>
      <c r="CP285" s="16"/>
      <c r="CQ285" s="17"/>
      <c r="CR285" s="18"/>
      <c r="CS285" s="15">
        <f>CP285+(CQ285*48)+(CR285*48)</f>
        <v>0</v>
      </c>
      <c r="CT285" s="16"/>
      <c r="CU285" s="17"/>
      <c r="CV285" s="18"/>
      <c r="CW285" s="21">
        <f>CT285+(CU285*48)+(CV285*48)</f>
        <v>0</v>
      </c>
      <c r="CX285" s="405" t="s">
        <v>313</v>
      </c>
      <c r="CY285" s="391" t="s">
        <v>313</v>
      </c>
      <c r="CZ285" s="391" t="s">
        <v>313</v>
      </c>
      <c r="DA285" s="392" t="e">
        <f>CX285+(CY285*48)+(CZ285*48)</f>
        <v>#VALUE!</v>
      </c>
      <c r="DB285" s="16"/>
      <c r="DC285" s="17"/>
      <c r="DD285" s="18"/>
      <c r="DE285" s="15">
        <f>DB285+(DC285*48)+(DD285*48)</f>
        <v>0</v>
      </c>
      <c r="DF285" s="241">
        <v>1399</v>
      </c>
      <c r="DG285" s="14">
        <v>1086.93</v>
      </c>
      <c r="DH285" s="14">
        <v>75.540000000000006</v>
      </c>
      <c r="DI285" s="15">
        <f>DF285+(DG285*48)+(DH285*48)</f>
        <v>57197.56</v>
      </c>
      <c r="DJ285" s="245" t="s">
        <v>313</v>
      </c>
      <c r="DK285" s="245" t="s">
        <v>313</v>
      </c>
      <c r="DL285" s="245" t="s">
        <v>313</v>
      </c>
      <c r="DM285" s="15" t="e">
        <f>DJ285+(DK285*48)+(DL285*48)</f>
        <v>#VALUE!</v>
      </c>
      <c r="DN285" s="19"/>
      <c r="DO285" s="20"/>
      <c r="DP285" s="20"/>
      <c r="DQ285" s="15">
        <f>DN285+(DO285*48)+(DP285*48)</f>
        <v>0</v>
      </c>
      <c r="DR285" s="102" t="s">
        <v>313</v>
      </c>
      <c r="DS285" s="14" t="s">
        <v>313</v>
      </c>
      <c r="DT285" s="14" t="s">
        <v>313</v>
      </c>
      <c r="DU285" s="15" t="e">
        <f>DR285+(DS285*48)+(DT285*48)</f>
        <v>#VALUE!</v>
      </c>
      <c r="DV285" s="241">
        <v>1399</v>
      </c>
      <c r="DW285" s="14">
        <v>1086.93</v>
      </c>
      <c r="DX285" s="14">
        <v>75.540000000000006</v>
      </c>
      <c r="DY285" s="15">
        <f>DV285+(DW285*48)+(DX285*48)</f>
        <v>57197.56</v>
      </c>
      <c r="DZ285" s="245" t="s">
        <v>313</v>
      </c>
      <c r="EA285" s="245" t="s">
        <v>313</v>
      </c>
      <c r="EB285" s="245" t="s">
        <v>313</v>
      </c>
      <c r="EC285" s="15" t="e">
        <f>DZ285+(EA285*48)+(EB285*48)</f>
        <v>#VALUE!</v>
      </c>
      <c r="ED285" s="250">
        <v>2000</v>
      </c>
      <c r="EE285" s="167">
        <v>649.95000000000005</v>
      </c>
      <c r="EF285" s="167"/>
      <c r="EG285" s="15">
        <f>ED285+(EE285*48)+(EF285*48)</f>
        <v>33197.600000000006</v>
      </c>
    </row>
    <row r="286" spans="1:137" ht="14.4" customHeight="1" x14ac:dyDescent="0.3">
      <c r="A286" s="484"/>
      <c r="B286" s="434"/>
      <c r="C286" s="478"/>
      <c r="D286" s="203" t="s">
        <v>265</v>
      </c>
      <c r="E286" s="285" t="s">
        <v>5</v>
      </c>
      <c r="F286" s="439"/>
      <c r="G286" s="441"/>
      <c r="H286" s="439"/>
      <c r="I286" s="441"/>
      <c r="J286" s="439"/>
      <c r="K286" s="441"/>
      <c r="L286" s="439"/>
      <c r="M286" s="441"/>
      <c r="N286" s="439"/>
      <c r="O286" s="441"/>
      <c r="P286" s="439"/>
      <c r="Q286" s="441"/>
      <c r="R286" s="439"/>
      <c r="S286" s="441"/>
      <c r="T286" s="439"/>
      <c r="U286" s="441"/>
      <c r="V286" s="102"/>
      <c r="W286" s="14"/>
      <c r="X286" s="14"/>
      <c r="Y286" s="15">
        <f>V286+(W286*48)+(X286*48)</f>
        <v>0</v>
      </c>
      <c r="Z286" s="102" t="s">
        <v>313</v>
      </c>
      <c r="AA286" s="14" t="s">
        <v>313</v>
      </c>
      <c r="AB286" s="14" t="s">
        <v>313</v>
      </c>
      <c r="AC286" s="15" t="e">
        <f>Z286+(AA286*48)+(AB286*48)</f>
        <v>#VALUE!</v>
      </c>
      <c r="AD286" s="102"/>
      <c r="AE286" s="14"/>
      <c r="AF286" s="14"/>
      <c r="AG286" s="15">
        <f>AD286+(AE286*48)+(AF286*48)</f>
        <v>0</v>
      </c>
      <c r="AH286" s="241">
        <v>1399</v>
      </c>
      <c r="AI286" s="14">
        <v>1141.54</v>
      </c>
      <c r="AJ286" s="14">
        <v>79.34</v>
      </c>
      <c r="AK286" s="15">
        <f>AH286+(AI286*48)+(AJ286*48)</f>
        <v>60001.24</v>
      </c>
      <c r="AL286" s="245" t="s">
        <v>313</v>
      </c>
      <c r="AM286" s="245" t="s">
        <v>313</v>
      </c>
      <c r="AN286" s="245" t="s">
        <v>313</v>
      </c>
      <c r="AO286" s="15" t="e">
        <f>AL286+(AM286*48)+(AN286*48)</f>
        <v>#VALUE!</v>
      </c>
      <c r="AP286" s="227"/>
      <c r="AQ286" s="14"/>
      <c r="AR286" s="22"/>
      <c r="AS286" s="15">
        <f>AP286+(AQ286*48)+(AR286*48)</f>
        <v>0</v>
      </c>
      <c r="AT286" s="14" t="s">
        <v>313</v>
      </c>
      <c r="AU286" s="14" t="s">
        <v>313</v>
      </c>
      <c r="AV286" s="14" t="s">
        <v>313</v>
      </c>
      <c r="AW286" s="15" t="e">
        <f>AT286+(AU286*48)+(AV286*48)</f>
        <v>#VALUE!</v>
      </c>
      <c r="AX286" s="241">
        <v>1399</v>
      </c>
      <c r="AY286" s="14">
        <v>1141.54</v>
      </c>
      <c r="AZ286" s="14">
        <v>79.34</v>
      </c>
      <c r="BA286" s="15">
        <f>AX286+(AY286*48)+(AZ286*48)</f>
        <v>60001.24</v>
      </c>
      <c r="BB286" s="245" t="s">
        <v>313</v>
      </c>
      <c r="BC286" s="245" t="s">
        <v>313</v>
      </c>
      <c r="BD286" s="245" t="s">
        <v>313</v>
      </c>
      <c r="BE286" s="15" t="e">
        <f>BB286+(BC286*48)+(BD286*48)</f>
        <v>#VALUE!</v>
      </c>
      <c r="BF286" s="16"/>
      <c r="BG286" s="17"/>
      <c r="BH286" s="17"/>
      <c r="BI286" s="15">
        <f>BF286+(BG286*48)+(BH286*48)</f>
        <v>0</v>
      </c>
      <c r="BJ286" s="241" t="s">
        <v>313</v>
      </c>
      <c r="BK286" s="14" t="s">
        <v>313</v>
      </c>
      <c r="BL286" s="14" t="s">
        <v>313</v>
      </c>
      <c r="BM286" s="15" t="e">
        <f>BJ286+(BK286*48)+(BL286*48)</f>
        <v>#VALUE!</v>
      </c>
      <c r="BN286" s="241">
        <v>1399</v>
      </c>
      <c r="BO286" s="14">
        <v>1141.54</v>
      </c>
      <c r="BP286" s="14">
        <v>79.34</v>
      </c>
      <c r="BQ286" s="15">
        <f>BN286+(BO286*48)+(BP286*48)</f>
        <v>60001.24</v>
      </c>
      <c r="BR286" s="245" t="s">
        <v>313</v>
      </c>
      <c r="BS286" s="245" t="s">
        <v>313</v>
      </c>
      <c r="BT286" s="245" t="s">
        <v>313</v>
      </c>
      <c r="BU286" s="15" t="e">
        <f>BR286+(BS286*48)+(BT286*48)</f>
        <v>#VALUE!</v>
      </c>
      <c r="BV286" s="16"/>
      <c r="BW286" s="17"/>
      <c r="BX286" s="17"/>
      <c r="BY286" s="15">
        <f>BV286+(BW286*48)+(BX286*48)</f>
        <v>0</v>
      </c>
      <c r="BZ286" s="102" t="s">
        <v>313</v>
      </c>
      <c r="CA286" s="14" t="s">
        <v>313</v>
      </c>
      <c r="CB286" s="14" t="s">
        <v>313</v>
      </c>
      <c r="CC286" s="15" t="e">
        <f>BZ286+(CA286*48)+(CB286*48)</f>
        <v>#VALUE!</v>
      </c>
      <c r="CD286" s="241">
        <v>1399</v>
      </c>
      <c r="CE286" s="14">
        <v>1141.54</v>
      </c>
      <c r="CF286" s="14">
        <v>79.34</v>
      </c>
      <c r="CG286" s="15">
        <f>CD286+(CE286*48)+(CF286*48)</f>
        <v>60001.24</v>
      </c>
      <c r="CH286" s="245" t="s">
        <v>313</v>
      </c>
      <c r="CI286" s="245" t="s">
        <v>313</v>
      </c>
      <c r="CJ286" s="245" t="s">
        <v>313</v>
      </c>
      <c r="CK286" s="15" t="e">
        <f>CH286+(CI286*48)+(CJ286*48)</f>
        <v>#VALUE!</v>
      </c>
      <c r="CL286" s="16"/>
      <c r="CM286" s="17"/>
      <c r="CN286" s="17"/>
      <c r="CO286" s="15">
        <f>CL286+(CM286*48)+(CN286*48)</f>
        <v>0</v>
      </c>
      <c r="CP286" s="16"/>
      <c r="CQ286" s="17"/>
      <c r="CR286" s="18"/>
      <c r="CS286" s="15">
        <f>CP286+(CQ286*48)+(CR286*48)</f>
        <v>0</v>
      </c>
      <c r="CT286" s="16"/>
      <c r="CU286" s="17"/>
      <c r="CV286" s="18"/>
      <c r="CW286" s="21">
        <f>CT286+(CU286*48)+(CV286*48)</f>
        <v>0</v>
      </c>
      <c r="CX286" s="405" t="s">
        <v>313</v>
      </c>
      <c r="CY286" s="391" t="s">
        <v>313</v>
      </c>
      <c r="CZ286" s="391" t="s">
        <v>313</v>
      </c>
      <c r="DA286" s="392" t="e">
        <f>CX286+(CY286*48)+(CZ286*48)</f>
        <v>#VALUE!</v>
      </c>
      <c r="DB286" s="16"/>
      <c r="DC286" s="17"/>
      <c r="DD286" s="18"/>
      <c r="DE286" s="15">
        <f>DB286+(DC286*48)+(DD286*48)</f>
        <v>0</v>
      </c>
      <c r="DF286" s="241">
        <v>1399</v>
      </c>
      <c r="DG286" s="14">
        <v>1141.54</v>
      </c>
      <c r="DH286" s="14">
        <v>79.34</v>
      </c>
      <c r="DI286" s="15">
        <f>DF286+(DG286*48)+(DH286*48)</f>
        <v>60001.24</v>
      </c>
      <c r="DJ286" s="245" t="s">
        <v>313</v>
      </c>
      <c r="DK286" s="245" t="s">
        <v>313</v>
      </c>
      <c r="DL286" s="245" t="s">
        <v>313</v>
      </c>
      <c r="DM286" s="15" t="e">
        <f>DJ286+(DK286*48)+(DL286*48)</f>
        <v>#VALUE!</v>
      </c>
      <c r="DN286" s="19"/>
      <c r="DO286" s="20"/>
      <c r="DP286" s="20"/>
      <c r="DQ286" s="15">
        <f>DN286+(DO286*48)+(DP286*48)</f>
        <v>0</v>
      </c>
      <c r="DR286" s="102" t="s">
        <v>313</v>
      </c>
      <c r="DS286" s="14" t="s">
        <v>313</v>
      </c>
      <c r="DT286" s="14" t="s">
        <v>313</v>
      </c>
      <c r="DU286" s="15" t="e">
        <f>DR286+(DS286*48)+(DT286*48)</f>
        <v>#VALUE!</v>
      </c>
      <c r="DV286" s="241">
        <v>1399</v>
      </c>
      <c r="DW286" s="14">
        <v>1141.54</v>
      </c>
      <c r="DX286" s="14">
        <v>79.34</v>
      </c>
      <c r="DY286" s="15">
        <f>DV286+(DW286*48)+(DX286*48)</f>
        <v>60001.24</v>
      </c>
      <c r="DZ286" s="245" t="s">
        <v>313</v>
      </c>
      <c r="EA286" s="245" t="s">
        <v>313</v>
      </c>
      <c r="EB286" s="245" t="s">
        <v>313</v>
      </c>
      <c r="EC286" s="15" t="e">
        <f>DZ286+(EA286*48)+(EB286*48)</f>
        <v>#VALUE!</v>
      </c>
      <c r="ED286" s="378"/>
      <c r="EE286" s="379"/>
      <c r="EF286" s="379"/>
      <c r="EG286" s="383">
        <f>ED286+(EE286*48)+(EF286*48)</f>
        <v>0</v>
      </c>
    </row>
    <row r="287" spans="1:137" ht="14.4" customHeight="1" x14ac:dyDescent="0.3">
      <c r="A287" s="484"/>
      <c r="B287" s="434"/>
      <c r="C287" s="478"/>
      <c r="D287" s="203" t="s">
        <v>266</v>
      </c>
      <c r="E287" s="285" t="s">
        <v>6</v>
      </c>
      <c r="F287" s="439"/>
      <c r="G287" s="441"/>
      <c r="H287" s="439"/>
      <c r="I287" s="441"/>
      <c r="J287" s="439"/>
      <c r="K287" s="441"/>
      <c r="L287" s="439"/>
      <c r="M287" s="441"/>
      <c r="N287" s="439"/>
      <c r="O287" s="441"/>
      <c r="P287" s="439"/>
      <c r="Q287" s="441"/>
      <c r="R287" s="439"/>
      <c r="S287" s="441"/>
      <c r="T287" s="439"/>
      <c r="U287" s="441"/>
      <c r="V287" s="102"/>
      <c r="W287" s="14"/>
      <c r="X287" s="14"/>
      <c r="Y287" s="15">
        <f>V287+(W287*48)+(X287*48)</f>
        <v>0</v>
      </c>
      <c r="Z287" s="102" t="s">
        <v>313</v>
      </c>
      <c r="AA287" s="14" t="s">
        <v>313</v>
      </c>
      <c r="AB287" s="14" t="s">
        <v>313</v>
      </c>
      <c r="AC287" s="15" t="e">
        <f>Z287+(AA287*48)+(AB287*48)</f>
        <v>#VALUE!</v>
      </c>
      <c r="AD287" s="102"/>
      <c r="AE287" s="14"/>
      <c r="AF287" s="14"/>
      <c r="AG287" s="15">
        <f>AD287+(AE287*48)+(AF287*48)</f>
        <v>0</v>
      </c>
      <c r="AH287" s="241">
        <v>1399</v>
      </c>
      <c r="AI287" s="14">
        <v>1316.04</v>
      </c>
      <c r="AJ287" s="14">
        <v>91.47</v>
      </c>
      <c r="AK287" s="15">
        <f>AH287+(AI287*48)+(AJ287*48)</f>
        <v>68959.48</v>
      </c>
      <c r="AL287" s="245" t="s">
        <v>313</v>
      </c>
      <c r="AM287" s="245" t="s">
        <v>313</v>
      </c>
      <c r="AN287" s="245" t="s">
        <v>313</v>
      </c>
      <c r="AO287" s="15" t="e">
        <f>AL287+(AM287*48)+(AN287*48)</f>
        <v>#VALUE!</v>
      </c>
      <c r="AP287" s="227"/>
      <c r="AQ287" s="14"/>
      <c r="AR287" s="22"/>
      <c r="AS287" s="15">
        <f>AP287+(AQ287*48)+(AR287*48)</f>
        <v>0</v>
      </c>
      <c r="AT287" s="14" t="s">
        <v>313</v>
      </c>
      <c r="AU287" s="14" t="s">
        <v>313</v>
      </c>
      <c r="AV287" s="14" t="s">
        <v>313</v>
      </c>
      <c r="AW287" s="15" t="e">
        <f>AT287+(AU287*48)+(AV287*48)</f>
        <v>#VALUE!</v>
      </c>
      <c r="AX287" s="241">
        <v>1399</v>
      </c>
      <c r="AY287" s="14">
        <v>1316.04</v>
      </c>
      <c r="AZ287" s="14">
        <v>91.47</v>
      </c>
      <c r="BA287" s="15">
        <f>AX287+(AY287*48)+(AZ287*48)</f>
        <v>68959.48</v>
      </c>
      <c r="BB287" s="245" t="s">
        <v>313</v>
      </c>
      <c r="BC287" s="245" t="s">
        <v>313</v>
      </c>
      <c r="BD287" s="245" t="s">
        <v>313</v>
      </c>
      <c r="BE287" s="15" t="e">
        <f>BB287+(BC287*48)+(BD287*48)</f>
        <v>#VALUE!</v>
      </c>
      <c r="BF287" s="16"/>
      <c r="BG287" s="17"/>
      <c r="BH287" s="17"/>
      <c r="BI287" s="15">
        <f>BF287+(BG287*48)+(BH287*48)</f>
        <v>0</v>
      </c>
      <c r="BJ287" s="241" t="s">
        <v>313</v>
      </c>
      <c r="BK287" s="14" t="s">
        <v>313</v>
      </c>
      <c r="BL287" s="14" t="s">
        <v>313</v>
      </c>
      <c r="BM287" s="15" t="e">
        <f>BJ287+(BK287*48)+(BL287*48)</f>
        <v>#VALUE!</v>
      </c>
      <c r="BN287" s="241">
        <v>1399</v>
      </c>
      <c r="BO287" s="14">
        <v>1316.04</v>
      </c>
      <c r="BP287" s="14">
        <v>91.47</v>
      </c>
      <c r="BQ287" s="15">
        <f>BN287+(BO287*48)+(BP287*48)</f>
        <v>68959.48</v>
      </c>
      <c r="BR287" s="245" t="s">
        <v>313</v>
      </c>
      <c r="BS287" s="245" t="s">
        <v>313</v>
      </c>
      <c r="BT287" s="245" t="s">
        <v>313</v>
      </c>
      <c r="BU287" s="15" t="e">
        <f>BR287+(BS287*48)+(BT287*48)</f>
        <v>#VALUE!</v>
      </c>
      <c r="BV287" s="16"/>
      <c r="BW287" s="17"/>
      <c r="BX287" s="17"/>
      <c r="BY287" s="15">
        <f>BV287+(BW287*48)+(BX287*48)</f>
        <v>0</v>
      </c>
      <c r="BZ287" s="102" t="s">
        <v>313</v>
      </c>
      <c r="CA287" s="14" t="s">
        <v>313</v>
      </c>
      <c r="CB287" s="14" t="s">
        <v>313</v>
      </c>
      <c r="CC287" s="15" t="e">
        <f>BZ287+(CA287*48)+(CB287*48)</f>
        <v>#VALUE!</v>
      </c>
      <c r="CD287" s="241">
        <v>1399</v>
      </c>
      <c r="CE287" s="14">
        <v>1316.04</v>
      </c>
      <c r="CF287" s="14">
        <v>91.47</v>
      </c>
      <c r="CG287" s="15">
        <f>CD287+(CE287*48)+(CF287*48)</f>
        <v>68959.48</v>
      </c>
      <c r="CH287" s="245" t="s">
        <v>313</v>
      </c>
      <c r="CI287" s="245" t="s">
        <v>313</v>
      </c>
      <c r="CJ287" s="245" t="s">
        <v>313</v>
      </c>
      <c r="CK287" s="15" t="e">
        <f>CH287+(CI287*48)+(CJ287*48)</f>
        <v>#VALUE!</v>
      </c>
      <c r="CL287" s="16"/>
      <c r="CM287" s="17"/>
      <c r="CN287" s="17"/>
      <c r="CO287" s="15">
        <f>CL287+(CM287*48)+(CN287*48)</f>
        <v>0</v>
      </c>
      <c r="CP287" s="16"/>
      <c r="CQ287" s="17"/>
      <c r="CR287" s="18"/>
      <c r="CS287" s="15">
        <f>CP287+(CQ287*48)+(CR287*48)</f>
        <v>0</v>
      </c>
      <c r="CT287" s="16"/>
      <c r="CU287" s="17"/>
      <c r="CV287" s="18"/>
      <c r="CW287" s="21">
        <f>CT287+(CU287*48)+(CV287*48)</f>
        <v>0</v>
      </c>
      <c r="CX287" s="405" t="s">
        <v>313</v>
      </c>
      <c r="CY287" s="391" t="s">
        <v>313</v>
      </c>
      <c r="CZ287" s="391" t="s">
        <v>313</v>
      </c>
      <c r="DA287" s="392" t="e">
        <f>CX287+(CY287*48)+(CZ287*48)</f>
        <v>#VALUE!</v>
      </c>
      <c r="DB287" s="16"/>
      <c r="DC287" s="17"/>
      <c r="DD287" s="18"/>
      <c r="DE287" s="15">
        <f>DB287+(DC287*48)+(DD287*48)</f>
        <v>0</v>
      </c>
      <c r="DF287" s="241">
        <v>1399</v>
      </c>
      <c r="DG287" s="14">
        <v>1316.04</v>
      </c>
      <c r="DH287" s="14">
        <v>91.47</v>
      </c>
      <c r="DI287" s="15">
        <f>DF287+(DG287*48)+(DH287*48)</f>
        <v>68959.48</v>
      </c>
      <c r="DJ287" s="245" t="s">
        <v>313</v>
      </c>
      <c r="DK287" s="245" t="s">
        <v>313</v>
      </c>
      <c r="DL287" s="245" t="s">
        <v>313</v>
      </c>
      <c r="DM287" s="15" t="e">
        <f>DJ287+(DK287*48)+(DL287*48)</f>
        <v>#VALUE!</v>
      </c>
      <c r="DN287" s="19"/>
      <c r="DO287" s="20"/>
      <c r="DP287" s="20"/>
      <c r="DQ287" s="15">
        <f>DN287+(DO287*48)+(DP287*48)</f>
        <v>0</v>
      </c>
      <c r="DR287" s="102" t="s">
        <v>313</v>
      </c>
      <c r="DS287" s="14" t="s">
        <v>313</v>
      </c>
      <c r="DT287" s="14" t="s">
        <v>313</v>
      </c>
      <c r="DU287" s="15" t="e">
        <f>DR287+(DS287*48)+(DT287*48)</f>
        <v>#VALUE!</v>
      </c>
      <c r="DV287" s="241">
        <v>1399</v>
      </c>
      <c r="DW287" s="14">
        <v>1316.04</v>
      </c>
      <c r="DX287" s="14">
        <v>91.47</v>
      </c>
      <c r="DY287" s="15">
        <f>DV287+(DW287*48)+(DX287*48)</f>
        <v>68959.48</v>
      </c>
      <c r="DZ287" s="245" t="s">
        <v>313</v>
      </c>
      <c r="EA287" s="245" t="s">
        <v>313</v>
      </c>
      <c r="EB287" s="245" t="s">
        <v>313</v>
      </c>
      <c r="EC287" s="15" t="e">
        <f>DZ287+(EA287*48)+(EB287*48)</f>
        <v>#VALUE!</v>
      </c>
      <c r="ED287" s="378"/>
      <c r="EE287" s="379"/>
      <c r="EF287" s="379"/>
      <c r="EG287" s="383">
        <f>ED287+(EE287*48)+(EF287*48)</f>
        <v>0</v>
      </c>
    </row>
    <row r="288" spans="1:137" ht="15" customHeight="1" x14ac:dyDescent="0.3">
      <c r="A288" s="484"/>
      <c r="B288" s="431" t="s">
        <v>316</v>
      </c>
      <c r="C288" s="478"/>
      <c r="D288" s="204" t="s">
        <v>267</v>
      </c>
      <c r="E288" s="285" t="s">
        <v>7</v>
      </c>
      <c r="F288" s="439"/>
      <c r="G288" s="441"/>
      <c r="H288" s="439"/>
      <c r="I288" s="441"/>
      <c r="J288" s="439"/>
      <c r="K288" s="441"/>
      <c r="L288" s="439"/>
      <c r="M288" s="441"/>
      <c r="N288" s="439"/>
      <c r="O288" s="441"/>
      <c r="P288" s="439"/>
      <c r="Q288" s="441"/>
      <c r="R288" s="439"/>
      <c r="S288" s="441"/>
      <c r="T288" s="439"/>
      <c r="U288" s="441"/>
      <c r="V288" s="103"/>
      <c r="W288" s="25"/>
      <c r="X288" s="25"/>
      <c r="Y288" s="98">
        <f>V288+(W288*48)+(X288*48)</f>
        <v>0</v>
      </c>
      <c r="Z288" s="242" t="s">
        <v>313</v>
      </c>
      <c r="AA288" s="42" t="s">
        <v>313</v>
      </c>
      <c r="AB288" s="42" t="s">
        <v>313</v>
      </c>
      <c r="AC288" s="98" t="e">
        <f>Z288+(AA288*48)+(AB288*48)</f>
        <v>#VALUE!</v>
      </c>
      <c r="AD288" s="103"/>
      <c r="AE288" s="25"/>
      <c r="AF288" s="25"/>
      <c r="AG288" s="98">
        <f>AD288+(AE288*48)+(AF288*48)</f>
        <v>0</v>
      </c>
      <c r="AH288" s="242">
        <v>2053</v>
      </c>
      <c r="AI288" s="42">
        <v>1494.95</v>
      </c>
      <c r="AJ288" s="42">
        <v>103.9</v>
      </c>
      <c r="AK288" s="98">
        <f>AH288+(AI288*48)+(AJ288*48)</f>
        <v>78797.8</v>
      </c>
      <c r="AL288" s="245" t="s">
        <v>313</v>
      </c>
      <c r="AM288" s="245" t="s">
        <v>313</v>
      </c>
      <c r="AN288" s="245" t="s">
        <v>313</v>
      </c>
      <c r="AO288" s="98" t="e">
        <f>AL288+(AM288*48)+(AN288*48)</f>
        <v>#VALUE!</v>
      </c>
      <c r="AP288" s="228"/>
      <c r="AQ288" s="25"/>
      <c r="AR288" s="104"/>
      <c r="AS288" s="98">
        <f>AP288+(AQ288*48)+(AR288*48)</f>
        <v>0</v>
      </c>
      <c r="AT288" s="42" t="s">
        <v>313</v>
      </c>
      <c r="AU288" s="42" t="s">
        <v>313</v>
      </c>
      <c r="AV288" s="42" t="s">
        <v>313</v>
      </c>
      <c r="AW288" s="98" t="e">
        <f>AT288+(AU288*48)+(AV288*48)</f>
        <v>#VALUE!</v>
      </c>
      <c r="AX288" s="242">
        <v>2053</v>
      </c>
      <c r="AY288" s="42">
        <v>1494.95</v>
      </c>
      <c r="AZ288" s="42">
        <v>103.9</v>
      </c>
      <c r="BA288" s="98">
        <f>AX288+(AY288*48)+(AZ288*48)</f>
        <v>78797.8</v>
      </c>
      <c r="BB288" s="245" t="s">
        <v>313</v>
      </c>
      <c r="BC288" s="245" t="s">
        <v>313</v>
      </c>
      <c r="BD288" s="245" t="s">
        <v>313</v>
      </c>
      <c r="BE288" s="98" t="e">
        <f>BB288+(BC288*48)+(BD288*48)</f>
        <v>#VALUE!</v>
      </c>
      <c r="BF288" s="100"/>
      <c r="BG288" s="18"/>
      <c r="BH288" s="18"/>
      <c r="BI288" s="98">
        <f>BF288+(BG288*48)+(BH288*48)</f>
        <v>0</v>
      </c>
      <c r="BJ288" s="241" t="s">
        <v>313</v>
      </c>
      <c r="BK288" s="14" t="s">
        <v>313</v>
      </c>
      <c r="BL288" s="14" t="s">
        <v>313</v>
      </c>
      <c r="BM288" s="98" t="e">
        <f>BJ288+(BK288*48)+(BL288*48)</f>
        <v>#VALUE!</v>
      </c>
      <c r="BN288" s="242">
        <v>2053</v>
      </c>
      <c r="BO288" s="42">
        <v>1494.95</v>
      </c>
      <c r="BP288" s="42">
        <v>103.9</v>
      </c>
      <c r="BQ288" s="98">
        <f>BN288+(BO288*48)+(BP288*48)</f>
        <v>78797.8</v>
      </c>
      <c r="BR288" s="245" t="s">
        <v>313</v>
      </c>
      <c r="BS288" s="245" t="s">
        <v>313</v>
      </c>
      <c r="BT288" s="245" t="s">
        <v>313</v>
      </c>
      <c r="BU288" s="98" t="e">
        <f>BR288+(BS288*48)+(BT288*48)</f>
        <v>#VALUE!</v>
      </c>
      <c r="BV288" s="100"/>
      <c r="BW288" s="18"/>
      <c r="BX288" s="18"/>
      <c r="BY288" s="98">
        <f>BV288+(BW288*48)+(BX288*48)</f>
        <v>0</v>
      </c>
      <c r="BZ288" s="242" t="s">
        <v>313</v>
      </c>
      <c r="CA288" s="42" t="s">
        <v>313</v>
      </c>
      <c r="CB288" s="42" t="s">
        <v>313</v>
      </c>
      <c r="CC288" s="98" t="e">
        <f>BZ288+(CA288*48)+(CB288*48)</f>
        <v>#VALUE!</v>
      </c>
      <c r="CD288" s="242">
        <v>2053</v>
      </c>
      <c r="CE288" s="42">
        <v>1494.95</v>
      </c>
      <c r="CF288" s="42">
        <v>103.9</v>
      </c>
      <c r="CG288" s="98">
        <f>CD288+(CE288*48)+(CF288*48)</f>
        <v>78797.8</v>
      </c>
      <c r="CH288" s="245" t="s">
        <v>313</v>
      </c>
      <c r="CI288" s="245" t="s">
        <v>313</v>
      </c>
      <c r="CJ288" s="245" t="s">
        <v>313</v>
      </c>
      <c r="CK288" s="98" t="e">
        <f>CH288+(CI288*48)+(CJ288*48)</f>
        <v>#VALUE!</v>
      </c>
      <c r="CL288" s="100"/>
      <c r="CM288" s="18"/>
      <c r="CN288" s="18"/>
      <c r="CO288" s="98">
        <f>CL288+(CM288*48)+(CN288*48)</f>
        <v>0</v>
      </c>
      <c r="CP288" s="100"/>
      <c r="CQ288" s="18"/>
      <c r="CR288" s="18"/>
      <c r="CS288" s="98">
        <f>CP288+(CQ288*48)+(CR288*48)</f>
        <v>0</v>
      </c>
      <c r="CT288" s="100"/>
      <c r="CU288" s="18"/>
      <c r="CV288" s="18"/>
      <c r="CW288" s="105">
        <f>CT288+(CU288*48)+(CV288*48)</f>
        <v>0</v>
      </c>
      <c r="CX288" s="419" t="s">
        <v>313</v>
      </c>
      <c r="CY288" s="396" t="s">
        <v>313</v>
      </c>
      <c r="CZ288" s="396" t="s">
        <v>313</v>
      </c>
      <c r="DA288" s="403" t="e">
        <f>CX288+(CY288*48)+(CZ288*48)</f>
        <v>#VALUE!</v>
      </c>
      <c r="DB288" s="100"/>
      <c r="DC288" s="18"/>
      <c r="DD288" s="18"/>
      <c r="DE288" s="98">
        <f>DB288+(DC288*48)+(DD288*48)</f>
        <v>0</v>
      </c>
      <c r="DF288" s="242">
        <v>2053</v>
      </c>
      <c r="DG288" s="42">
        <v>1494.95</v>
      </c>
      <c r="DH288" s="42">
        <v>103.9</v>
      </c>
      <c r="DI288" s="98">
        <f>DF288+(DG288*48)+(DH288*48)</f>
        <v>78797.8</v>
      </c>
      <c r="DJ288" s="245" t="s">
        <v>313</v>
      </c>
      <c r="DK288" s="245" t="s">
        <v>313</v>
      </c>
      <c r="DL288" s="245" t="s">
        <v>313</v>
      </c>
      <c r="DM288" s="98" t="e">
        <f>DJ288+(DK288*48)+(DL288*48)</f>
        <v>#VALUE!</v>
      </c>
      <c r="DN288" s="19"/>
      <c r="DO288" s="20"/>
      <c r="DP288" s="20"/>
      <c r="DQ288" s="98">
        <f>DN288+(DO288*48)+(DP288*48)</f>
        <v>0</v>
      </c>
      <c r="DR288" s="242" t="s">
        <v>313</v>
      </c>
      <c r="DS288" s="42" t="s">
        <v>313</v>
      </c>
      <c r="DT288" s="42" t="s">
        <v>313</v>
      </c>
      <c r="DU288" s="98" t="e">
        <f>DR288+(DS288*48)+(DT288*48)</f>
        <v>#VALUE!</v>
      </c>
      <c r="DV288" s="242">
        <v>2053</v>
      </c>
      <c r="DW288" s="42">
        <v>1494.95</v>
      </c>
      <c r="DX288" s="42">
        <v>103.9</v>
      </c>
      <c r="DY288" s="98">
        <f>DV288+(DW288*48)+(DX288*48)</f>
        <v>78797.8</v>
      </c>
      <c r="DZ288" s="245" t="s">
        <v>313</v>
      </c>
      <c r="EA288" s="245" t="s">
        <v>313</v>
      </c>
      <c r="EB288" s="245" t="s">
        <v>313</v>
      </c>
      <c r="EC288" s="98" t="e">
        <f>DZ288+(EA288*48)+(EB288*48)</f>
        <v>#VALUE!</v>
      </c>
      <c r="ED288" s="378"/>
      <c r="EE288" s="379"/>
      <c r="EF288" s="379"/>
      <c r="EG288" s="380">
        <f>ED288+(EE288*48)+(EF288*48)</f>
        <v>0</v>
      </c>
    </row>
    <row r="289" spans="1:137" ht="15" customHeight="1" thickBot="1" x14ac:dyDescent="0.35">
      <c r="A289" s="485"/>
      <c r="B289" s="432"/>
      <c r="C289" s="479"/>
      <c r="D289" s="205"/>
      <c r="E289" s="198"/>
      <c r="F289" s="277"/>
      <c r="G289" s="278"/>
      <c r="H289" s="277"/>
      <c r="I289" s="278"/>
      <c r="J289" s="277"/>
      <c r="K289" s="278"/>
      <c r="L289" s="277"/>
      <c r="M289" s="278"/>
      <c r="N289" s="277"/>
      <c r="O289" s="278"/>
      <c r="P289" s="277"/>
      <c r="Q289" s="278"/>
      <c r="R289" s="277"/>
      <c r="S289" s="278"/>
      <c r="T289" s="277"/>
      <c r="U289" s="278"/>
      <c r="V289" s="80"/>
      <c r="W289" s="79"/>
      <c r="X289" s="79"/>
      <c r="Y289" s="101"/>
      <c r="Z289" s="80"/>
      <c r="AA289" s="79"/>
      <c r="AB289" s="79"/>
      <c r="AC289" s="253" t="s">
        <v>313</v>
      </c>
      <c r="AD289" s="80"/>
      <c r="AE289" s="79"/>
      <c r="AF289" s="79"/>
      <c r="AG289" s="101"/>
      <c r="AH289" s="80"/>
      <c r="AI289" s="79"/>
      <c r="AJ289" s="79"/>
      <c r="AK289" s="314">
        <f>SUM(AK284+AK285+AK286+AK287+AK288)</f>
        <v>369504.67999999993</v>
      </c>
      <c r="AL289" s="80"/>
      <c r="AM289" s="79"/>
      <c r="AN289" s="79"/>
      <c r="AO289" s="253" t="s">
        <v>313</v>
      </c>
      <c r="AP289" s="80"/>
      <c r="AQ289" s="79"/>
      <c r="AR289" s="79"/>
      <c r="AS289" s="101"/>
      <c r="AT289" s="80"/>
      <c r="AU289" s="79"/>
      <c r="AV289" s="79"/>
      <c r="AW289" s="253" t="s">
        <v>313</v>
      </c>
      <c r="AX289" s="80"/>
      <c r="AY289" s="79"/>
      <c r="AZ289" s="79"/>
      <c r="BA289" s="314">
        <f>SUM(BA284+BA285+BA286+BA287+BA288)</f>
        <v>369504.67999999993</v>
      </c>
      <c r="BB289" s="80"/>
      <c r="BC289" s="79"/>
      <c r="BD289" s="79"/>
      <c r="BE289" s="253" t="s">
        <v>313</v>
      </c>
      <c r="BF289" s="11"/>
      <c r="BG289" s="12"/>
      <c r="BH289" s="12"/>
      <c r="BI289" s="101"/>
      <c r="BJ289" s="11"/>
      <c r="BK289" s="12"/>
      <c r="BL289" s="12"/>
      <c r="BM289" s="253" t="s">
        <v>313</v>
      </c>
      <c r="BN289" s="11"/>
      <c r="BO289" s="12"/>
      <c r="BP289" s="12"/>
      <c r="BQ289" s="314">
        <f>SUM(BQ284+BQ285+BQ286+BQ287+BQ288)</f>
        <v>369504.67999999993</v>
      </c>
      <c r="BR289" s="11"/>
      <c r="BS289" s="12"/>
      <c r="BT289" s="12"/>
      <c r="BU289" s="253" t="s">
        <v>313</v>
      </c>
      <c r="BV289" s="11"/>
      <c r="BW289" s="12"/>
      <c r="BX289" s="12"/>
      <c r="BY289" s="101"/>
      <c r="BZ289" s="11"/>
      <c r="CA289" s="12"/>
      <c r="CB289" s="12"/>
      <c r="CC289" s="253" t="s">
        <v>313</v>
      </c>
      <c r="CD289" s="11"/>
      <c r="CE289" s="12"/>
      <c r="CF289" s="12"/>
      <c r="CG289" s="314">
        <f>SUM(CG284+CG285+CG286+CG287+CG288)</f>
        <v>369504.67999999993</v>
      </c>
      <c r="CH289" s="11"/>
      <c r="CI289" s="12"/>
      <c r="CJ289" s="12"/>
      <c r="CK289" s="253" t="s">
        <v>313</v>
      </c>
      <c r="CL289" s="11"/>
      <c r="CM289" s="12"/>
      <c r="CN289" s="12"/>
      <c r="CO289" s="101"/>
      <c r="CP289" s="11"/>
      <c r="CQ289" s="12"/>
      <c r="CR289" s="12"/>
      <c r="CS289" s="101"/>
      <c r="CT289" s="11"/>
      <c r="CU289" s="12"/>
      <c r="CV289" s="12"/>
      <c r="CW289" s="210"/>
      <c r="CX289" s="417"/>
      <c r="CY289" s="418"/>
      <c r="CZ289" s="418"/>
      <c r="DA289" s="253" t="s">
        <v>313</v>
      </c>
      <c r="DB289" s="208"/>
      <c r="DC289" s="209"/>
      <c r="DD289" s="209"/>
      <c r="DE289" s="101"/>
      <c r="DF289" s="208"/>
      <c r="DG289" s="209"/>
      <c r="DH289" s="209"/>
      <c r="DI289" s="314">
        <f>SUM(DI284+DI285+DI286+DI287+DI288)</f>
        <v>369504.67999999993</v>
      </c>
      <c r="DJ289" s="208"/>
      <c r="DK289" s="209"/>
      <c r="DL289" s="209"/>
      <c r="DM289" s="253" t="s">
        <v>313</v>
      </c>
      <c r="DN289" s="109"/>
      <c r="DO289" s="110"/>
      <c r="DP289" s="110"/>
      <c r="DQ289" s="101"/>
      <c r="DR289" s="109"/>
      <c r="DS289" s="110"/>
      <c r="DT289" s="110"/>
      <c r="DU289" s="253" t="s">
        <v>313</v>
      </c>
      <c r="DV289" s="109"/>
      <c r="DW289" s="110"/>
      <c r="DX289" s="110"/>
      <c r="DY289" s="314">
        <f>SUM(DY284+DY285+DY286+DY287+DY288)</f>
        <v>369504.67999999993</v>
      </c>
      <c r="DZ289" s="109"/>
      <c r="EA289" s="110"/>
      <c r="EB289" s="110"/>
      <c r="EC289" s="253" t="s">
        <v>313</v>
      </c>
      <c r="ED289" s="11"/>
      <c r="EE289" s="12"/>
      <c r="EF289" s="12"/>
      <c r="EG289" s="370" t="s">
        <v>320</v>
      </c>
    </row>
    <row r="290" spans="1:137" ht="14.4" customHeight="1" x14ac:dyDescent="0.3">
      <c r="A290" s="474">
        <f t="shared" ref="A290" si="166">A283+1</f>
        <v>40</v>
      </c>
      <c r="B290" s="433">
        <v>138978</v>
      </c>
      <c r="C290" s="502">
        <v>16</v>
      </c>
      <c r="D290" s="121" t="s">
        <v>268</v>
      </c>
      <c r="E290" s="24"/>
      <c r="F290" s="276"/>
      <c r="G290" s="116"/>
      <c r="H290" s="276"/>
      <c r="I290" s="116"/>
      <c r="J290" s="276"/>
      <c r="K290" s="116"/>
      <c r="L290" s="276"/>
      <c r="M290" s="116"/>
      <c r="N290" s="276"/>
      <c r="O290" s="116"/>
      <c r="P290" s="276"/>
      <c r="Q290" s="116"/>
      <c r="R290" s="276"/>
      <c r="S290" s="116"/>
      <c r="T290" s="276"/>
      <c r="U290" s="116"/>
      <c r="V290" s="8"/>
      <c r="W290" s="9"/>
      <c r="X290" s="9"/>
      <c r="Y290" s="10"/>
      <c r="Z290" s="8"/>
      <c r="AA290" s="9"/>
      <c r="AB290" s="9"/>
      <c r="AC290" s="10"/>
      <c r="AD290" s="8"/>
      <c r="AE290" s="9"/>
      <c r="AF290" s="9"/>
      <c r="AG290" s="10"/>
      <c r="AH290" s="468" t="s">
        <v>317</v>
      </c>
      <c r="AI290" s="469"/>
      <c r="AJ290" s="469"/>
      <c r="AK290" s="470"/>
      <c r="AL290" s="8"/>
      <c r="AM290" s="9"/>
      <c r="AN290" s="9"/>
      <c r="AO290" s="10"/>
      <c r="AP290" s="8"/>
      <c r="AQ290" s="9"/>
      <c r="AR290" s="9"/>
      <c r="AS290" s="10"/>
      <c r="AT290" s="8"/>
      <c r="AU290" s="9"/>
      <c r="AV290" s="9"/>
      <c r="AW290" s="10"/>
      <c r="AX290" s="8"/>
      <c r="AY290" s="9"/>
      <c r="AZ290" s="9"/>
      <c r="BA290" s="10"/>
      <c r="BB290" s="8"/>
      <c r="BC290" s="9"/>
      <c r="BD290" s="9"/>
      <c r="BE290" s="10"/>
      <c r="BF290" s="8"/>
      <c r="BG290" s="9"/>
      <c r="BH290" s="9"/>
      <c r="BI290" s="10"/>
      <c r="BJ290" s="8"/>
      <c r="BK290" s="9"/>
      <c r="BL290" s="9"/>
      <c r="BM290" s="10"/>
      <c r="BN290" s="8"/>
      <c r="BO290" s="9"/>
      <c r="BP290" s="9"/>
      <c r="BQ290" s="10"/>
      <c r="BR290" s="8"/>
      <c r="BS290" s="9"/>
      <c r="BT290" s="9"/>
      <c r="BU290" s="10"/>
      <c r="BV290" s="8"/>
      <c r="BW290" s="9"/>
      <c r="BX290" s="9"/>
      <c r="BY290" s="10"/>
      <c r="BZ290" s="8"/>
      <c r="CA290" s="9"/>
      <c r="CB290" s="9"/>
      <c r="CC290" s="10"/>
      <c r="CD290" s="8"/>
      <c r="CE290" s="9"/>
      <c r="CF290" s="9"/>
      <c r="CG290" s="10"/>
      <c r="CH290" s="8"/>
      <c r="CI290" s="9"/>
      <c r="CJ290" s="9"/>
      <c r="CK290" s="10"/>
      <c r="CL290" s="8"/>
      <c r="CM290" s="9"/>
      <c r="CN290" s="9"/>
      <c r="CO290" s="10"/>
      <c r="CP290" s="8"/>
      <c r="CQ290" s="9"/>
      <c r="CR290" s="9"/>
      <c r="CS290" s="10"/>
      <c r="CT290" s="8"/>
      <c r="CU290" s="9"/>
      <c r="CV290" s="9"/>
      <c r="CW290" s="9"/>
      <c r="CX290" s="386"/>
      <c r="CY290" s="387"/>
      <c r="CZ290" s="387"/>
      <c r="DA290" s="388"/>
      <c r="DB290" s="206"/>
      <c r="DC290" s="207"/>
      <c r="DD290" s="207"/>
      <c r="DE290" s="10"/>
      <c r="DF290" s="206"/>
      <c r="DG290" s="207"/>
      <c r="DH290" s="207"/>
      <c r="DI290" s="10"/>
      <c r="DJ290" s="206"/>
      <c r="DK290" s="207"/>
      <c r="DL290" s="207"/>
      <c r="DM290" s="10"/>
      <c r="DN290" s="8"/>
      <c r="DO290" s="9"/>
      <c r="DP290" s="9"/>
      <c r="DQ290" s="10"/>
      <c r="DR290" s="8"/>
      <c r="DS290" s="9"/>
      <c r="DT290" s="9"/>
      <c r="DU290" s="10"/>
      <c r="DV290" s="8"/>
      <c r="DW290" s="9"/>
      <c r="DX290" s="9"/>
      <c r="DY290" s="10"/>
      <c r="DZ290" s="8"/>
      <c r="EA290" s="9"/>
      <c r="EB290" s="9"/>
      <c r="EC290" s="10"/>
      <c r="ED290" s="8"/>
      <c r="EE290" s="9"/>
      <c r="EF290" s="9"/>
      <c r="EG290" s="10"/>
    </row>
    <row r="291" spans="1:137" ht="14.4" customHeight="1" x14ac:dyDescent="0.3">
      <c r="A291" s="475"/>
      <c r="B291" s="434"/>
      <c r="C291" s="506"/>
      <c r="D291" s="108" t="s">
        <v>269</v>
      </c>
      <c r="E291" s="30" t="s">
        <v>78</v>
      </c>
      <c r="F291" s="438" t="s">
        <v>38</v>
      </c>
      <c r="G291" s="440" t="s">
        <v>101</v>
      </c>
      <c r="H291" s="438" t="s">
        <v>38</v>
      </c>
      <c r="I291" s="440" t="s">
        <v>101</v>
      </c>
      <c r="J291" s="438" t="s">
        <v>38</v>
      </c>
      <c r="K291" s="440" t="s">
        <v>101</v>
      </c>
      <c r="L291" s="438" t="s">
        <v>38</v>
      </c>
      <c r="M291" s="440" t="s">
        <v>101</v>
      </c>
      <c r="N291" s="438" t="s">
        <v>38</v>
      </c>
      <c r="O291" s="440" t="s">
        <v>101</v>
      </c>
      <c r="P291" s="438" t="s">
        <v>38</v>
      </c>
      <c r="Q291" s="440" t="s">
        <v>101</v>
      </c>
      <c r="R291" s="438" t="s">
        <v>38</v>
      </c>
      <c r="S291" s="440" t="s">
        <v>101</v>
      </c>
      <c r="T291" s="438" t="s">
        <v>38</v>
      </c>
      <c r="U291" s="440" t="s">
        <v>101</v>
      </c>
      <c r="V291" s="102"/>
      <c r="W291" s="14"/>
      <c r="X291" s="14"/>
      <c r="Y291" s="15">
        <f>V291+(W291*48)+(X291*48)</f>
        <v>0</v>
      </c>
      <c r="Z291" s="103" t="s">
        <v>313</v>
      </c>
      <c r="AA291" s="14" t="s">
        <v>313</v>
      </c>
      <c r="AB291" s="14" t="s">
        <v>313</v>
      </c>
      <c r="AC291" s="15" t="e">
        <f>Z291+(AA291*48)+(AB291*48)</f>
        <v>#VALUE!</v>
      </c>
      <c r="AD291" s="102"/>
      <c r="AE291" s="14"/>
      <c r="AF291" s="14"/>
      <c r="AG291" s="15">
        <f>AD291+(AE291*48)+(AF291*48)</f>
        <v>0</v>
      </c>
      <c r="AH291" s="102"/>
      <c r="AI291" s="14"/>
      <c r="AJ291" s="14"/>
      <c r="AK291" s="15">
        <f>AH291+(AI291*48)+(AJ291*48)</f>
        <v>0</v>
      </c>
      <c r="AL291" s="245" t="s">
        <v>313</v>
      </c>
      <c r="AM291" s="245" t="s">
        <v>313</v>
      </c>
      <c r="AN291" s="245" t="s">
        <v>313</v>
      </c>
      <c r="AO291" s="15" t="e">
        <f>AL291+(AM291*48)+(AN291*48)</f>
        <v>#VALUE!</v>
      </c>
      <c r="AP291" s="227"/>
      <c r="AQ291" s="25"/>
      <c r="AR291" s="22"/>
      <c r="AS291" s="15">
        <f>AP291+(AQ291*48)+(AR291*48)</f>
        <v>0</v>
      </c>
      <c r="AT291" s="25" t="s">
        <v>313</v>
      </c>
      <c r="AU291" s="14" t="s">
        <v>313</v>
      </c>
      <c r="AV291" s="14" t="s">
        <v>313</v>
      </c>
      <c r="AW291" s="15" t="e">
        <f>AT291+(AU291*48)+(AV291*48)</f>
        <v>#VALUE!</v>
      </c>
      <c r="AX291" s="227"/>
      <c r="AY291" s="25"/>
      <c r="AZ291" s="22"/>
      <c r="BA291" s="15">
        <f>AX291+(AY291*48)+(AZ291*48)</f>
        <v>0</v>
      </c>
      <c r="BB291" s="245" t="s">
        <v>313</v>
      </c>
      <c r="BC291" s="245" t="s">
        <v>313</v>
      </c>
      <c r="BD291" s="245" t="s">
        <v>313</v>
      </c>
      <c r="BE291" s="15" t="e">
        <f>BB291+(BC291*48)+(BD291*48)</f>
        <v>#VALUE!</v>
      </c>
      <c r="BF291" s="16"/>
      <c r="BG291" s="17"/>
      <c r="BH291" s="17"/>
      <c r="BI291" s="15">
        <f>BF291+(BG291*48)+(BH291*48)</f>
        <v>0</v>
      </c>
      <c r="BJ291" s="241" t="s">
        <v>313</v>
      </c>
      <c r="BK291" s="14" t="s">
        <v>313</v>
      </c>
      <c r="BL291" s="14" t="s">
        <v>313</v>
      </c>
      <c r="BM291" s="15" t="e">
        <f>BJ291+(BK291*48)+(BL291*48)</f>
        <v>#VALUE!</v>
      </c>
      <c r="BN291" s="16"/>
      <c r="BO291" s="17"/>
      <c r="BP291" s="17"/>
      <c r="BQ291" s="15">
        <f>BN291+(BO291*48)+(BP291*48)</f>
        <v>0</v>
      </c>
      <c r="BR291" s="245" t="s">
        <v>313</v>
      </c>
      <c r="BS291" s="245" t="s">
        <v>313</v>
      </c>
      <c r="BT291" s="245" t="s">
        <v>313</v>
      </c>
      <c r="BU291" s="15" t="e">
        <f>BR291+(BS291*48)+(BT291*48)</f>
        <v>#VALUE!</v>
      </c>
      <c r="BV291" s="16"/>
      <c r="BW291" s="17"/>
      <c r="BX291" s="17"/>
      <c r="BY291" s="15">
        <f>BV291+(BW291*48)+(BX291*48)</f>
        <v>0</v>
      </c>
      <c r="BZ291" s="103" t="s">
        <v>313</v>
      </c>
      <c r="CA291" s="14" t="s">
        <v>313</v>
      </c>
      <c r="CB291" s="14" t="s">
        <v>313</v>
      </c>
      <c r="CC291" s="15" t="e">
        <f>BZ291+(CA291*48)+(CB291*48)</f>
        <v>#VALUE!</v>
      </c>
      <c r="CD291" s="16"/>
      <c r="CE291" s="17"/>
      <c r="CF291" s="17"/>
      <c r="CG291" s="15">
        <f>CD291+(CE291*48)+(CF291*48)</f>
        <v>0</v>
      </c>
      <c r="CH291" s="245" t="s">
        <v>313</v>
      </c>
      <c r="CI291" s="245" t="s">
        <v>313</v>
      </c>
      <c r="CJ291" s="245" t="s">
        <v>313</v>
      </c>
      <c r="CK291" s="15" t="e">
        <f>CH291+(CI291*48)+(CJ291*48)</f>
        <v>#VALUE!</v>
      </c>
      <c r="CL291" s="16"/>
      <c r="CM291" s="17"/>
      <c r="CN291" s="17"/>
      <c r="CO291" s="15">
        <f>CL291+(CM291*48)+(CN291*48)</f>
        <v>0</v>
      </c>
      <c r="CP291" s="16"/>
      <c r="CQ291" s="17"/>
      <c r="CR291" s="18"/>
      <c r="CS291" s="15">
        <f>CP291+(CQ291*48)+(CR291*48)</f>
        <v>0</v>
      </c>
      <c r="CT291" s="16"/>
      <c r="CU291" s="17"/>
      <c r="CV291" s="18"/>
      <c r="CW291" s="21">
        <f>CT291+(CU291*48)+(CV291*48)</f>
        <v>0</v>
      </c>
      <c r="CX291" s="406" t="s">
        <v>313</v>
      </c>
      <c r="CY291" s="391" t="s">
        <v>313</v>
      </c>
      <c r="CZ291" s="391" t="s">
        <v>313</v>
      </c>
      <c r="DA291" s="392" t="e">
        <f>CX291+(CY291*48)+(CZ291*48)</f>
        <v>#VALUE!</v>
      </c>
      <c r="DB291" s="16"/>
      <c r="DC291" s="17"/>
      <c r="DD291" s="18"/>
      <c r="DE291" s="15">
        <f>DB291+(DC291*48)+(DD291*48)</f>
        <v>0</v>
      </c>
      <c r="DF291" s="16"/>
      <c r="DG291" s="17"/>
      <c r="DH291" s="18"/>
      <c r="DI291" s="15">
        <f>DF291+(DG291*48)+(DH291*48)</f>
        <v>0</v>
      </c>
      <c r="DJ291" s="245" t="s">
        <v>313</v>
      </c>
      <c r="DK291" s="245" t="s">
        <v>313</v>
      </c>
      <c r="DL291" s="245" t="s">
        <v>313</v>
      </c>
      <c r="DM291" s="15" t="e">
        <f>DJ291+(DK291*48)+(DL291*48)</f>
        <v>#VALUE!</v>
      </c>
      <c r="DN291" s="19"/>
      <c r="DO291" s="20"/>
      <c r="DP291" s="20"/>
      <c r="DQ291" s="15">
        <f>DN291+(DO291*48)+(DP291*48)</f>
        <v>0</v>
      </c>
      <c r="DR291" s="103" t="s">
        <v>313</v>
      </c>
      <c r="DS291" s="14" t="s">
        <v>313</v>
      </c>
      <c r="DT291" s="14" t="s">
        <v>313</v>
      </c>
      <c r="DU291" s="15" t="e">
        <f>DR291+(DS291*48)+(DT291*48)</f>
        <v>#VALUE!</v>
      </c>
      <c r="DV291" s="19"/>
      <c r="DW291" s="20"/>
      <c r="DX291" s="20"/>
      <c r="DY291" s="15">
        <f>DV291+(DW291*48)+(DX291*48)</f>
        <v>0</v>
      </c>
      <c r="DZ291" s="245" t="s">
        <v>313</v>
      </c>
      <c r="EA291" s="245" t="s">
        <v>313</v>
      </c>
      <c r="EB291" s="245" t="s">
        <v>313</v>
      </c>
      <c r="EC291" s="15" t="e">
        <f>DZ291+(EA291*48)+(EB291*48)</f>
        <v>#VALUE!</v>
      </c>
      <c r="ED291" s="100"/>
      <c r="EE291" s="18"/>
      <c r="EF291" s="18"/>
      <c r="EG291" s="15">
        <f>ED291+(EE291*48)+(EF291*48)</f>
        <v>0</v>
      </c>
    </row>
    <row r="292" spans="1:137" ht="14.4" customHeight="1" x14ac:dyDescent="0.3">
      <c r="A292" s="475"/>
      <c r="B292" s="434"/>
      <c r="C292" s="506"/>
      <c r="D292" s="108" t="s">
        <v>270</v>
      </c>
      <c r="E292" s="285" t="s">
        <v>4</v>
      </c>
      <c r="F292" s="439"/>
      <c r="G292" s="441"/>
      <c r="H292" s="439"/>
      <c r="I292" s="441"/>
      <c r="J292" s="439"/>
      <c r="K292" s="441"/>
      <c r="L292" s="439"/>
      <c r="M292" s="441"/>
      <c r="N292" s="439"/>
      <c r="O292" s="441"/>
      <c r="P292" s="439"/>
      <c r="Q292" s="441"/>
      <c r="R292" s="439"/>
      <c r="S292" s="441"/>
      <c r="T292" s="439"/>
      <c r="U292" s="441"/>
      <c r="V292" s="102"/>
      <c r="W292" s="14"/>
      <c r="X292" s="14"/>
      <c r="Y292" s="15">
        <f>V292+(W292*48)+(X292*48)</f>
        <v>0</v>
      </c>
      <c r="Z292" s="102" t="s">
        <v>313</v>
      </c>
      <c r="AA292" s="14" t="s">
        <v>313</v>
      </c>
      <c r="AB292" s="14" t="s">
        <v>313</v>
      </c>
      <c r="AC292" s="15" t="e">
        <f>Z292+(AA292*48)+(AB292*48)</f>
        <v>#VALUE!</v>
      </c>
      <c r="AD292" s="102"/>
      <c r="AE292" s="14"/>
      <c r="AF292" s="14"/>
      <c r="AG292" s="15">
        <f>AD292+(AE292*48)+(AF292*48)</f>
        <v>0</v>
      </c>
      <c r="AH292" s="102"/>
      <c r="AI292" s="14"/>
      <c r="AJ292" s="14"/>
      <c r="AK292" s="15">
        <f>AH292+(AI292*48)+(AJ292*48)</f>
        <v>0</v>
      </c>
      <c r="AL292" s="245" t="s">
        <v>313</v>
      </c>
      <c r="AM292" s="245" t="s">
        <v>313</v>
      </c>
      <c r="AN292" s="245" t="s">
        <v>313</v>
      </c>
      <c r="AO292" s="15" t="e">
        <f>AL292+(AM292*48)+(AN292*48)</f>
        <v>#VALUE!</v>
      </c>
      <c r="AP292" s="227"/>
      <c r="AQ292" s="14"/>
      <c r="AR292" s="22"/>
      <c r="AS292" s="15">
        <f>AP292+(AQ292*48)+(AR292*48)</f>
        <v>0</v>
      </c>
      <c r="AT292" s="14" t="s">
        <v>313</v>
      </c>
      <c r="AU292" s="14" t="s">
        <v>313</v>
      </c>
      <c r="AV292" s="14" t="s">
        <v>313</v>
      </c>
      <c r="AW292" s="15" t="e">
        <f>AT292+(AU292*48)+(AV292*48)</f>
        <v>#VALUE!</v>
      </c>
      <c r="AX292" s="227"/>
      <c r="AY292" s="14"/>
      <c r="AZ292" s="22"/>
      <c r="BA292" s="15">
        <f>AX292+(AY292*48)+(AZ292*48)</f>
        <v>0</v>
      </c>
      <c r="BB292" s="245" t="s">
        <v>313</v>
      </c>
      <c r="BC292" s="245" t="s">
        <v>313</v>
      </c>
      <c r="BD292" s="245" t="s">
        <v>313</v>
      </c>
      <c r="BE292" s="15" t="e">
        <f>BB292+(BC292*48)+(BD292*48)</f>
        <v>#VALUE!</v>
      </c>
      <c r="BF292" s="16"/>
      <c r="BG292" s="17"/>
      <c r="BH292" s="17"/>
      <c r="BI292" s="15">
        <f>BF292+(BG292*48)+(BH292*48)</f>
        <v>0</v>
      </c>
      <c r="BJ292" s="241" t="s">
        <v>313</v>
      </c>
      <c r="BK292" s="14" t="s">
        <v>313</v>
      </c>
      <c r="BL292" s="14" t="s">
        <v>313</v>
      </c>
      <c r="BM292" s="15" t="e">
        <f>BJ292+(BK292*48)+(BL292*48)</f>
        <v>#VALUE!</v>
      </c>
      <c r="BN292" s="16"/>
      <c r="BO292" s="17"/>
      <c r="BP292" s="17"/>
      <c r="BQ292" s="15">
        <f>BN292+(BO292*48)+(BP292*48)</f>
        <v>0</v>
      </c>
      <c r="BR292" s="245" t="s">
        <v>313</v>
      </c>
      <c r="BS292" s="245" t="s">
        <v>313</v>
      </c>
      <c r="BT292" s="245" t="s">
        <v>313</v>
      </c>
      <c r="BU292" s="15" t="e">
        <f>BR292+(BS292*48)+(BT292*48)</f>
        <v>#VALUE!</v>
      </c>
      <c r="BV292" s="16"/>
      <c r="BW292" s="17"/>
      <c r="BX292" s="17"/>
      <c r="BY292" s="15">
        <f>BV292+(BW292*48)+(BX292*48)</f>
        <v>0</v>
      </c>
      <c r="BZ292" s="102" t="s">
        <v>313</v>
      </c>
      <c r="CA292" s="14" t="s">
        <v>313</v>
      </c>
      <c r="CB292" s="14" t="s">
        <v>313</v>
      </c>
      <c r="CC292" s="15" t="e">
        <f>BZ292+(CA292*48)+(CB292*48)</f>
        <v>#VALUE!</v>
      </c>
      <c r="CD292" s="16"/>
      <c r="CE292" s="17"/>
      <c r="CF292" s="17"/>
      <c r="CG292" s="15">
        <f>CD292+(CE292*48)+(CF292*48)</f>
        <v>0</v>
      </c>
      <c r="CH292" s="245" t="s">
        <v>313</v>
      </c>
      <c r="CI292" s="245" t="s">
        <v>313</v>
      </c>
      <c r="CJ292" s="245" t="s">
        <v>313</v>
      </c>
      <c r="CK292" s="15" t="e">
        <f>CH292+(CI292*48)+(CJ292*48)</f>
        <v>#VALUE!</v>
      </c>
      <c r="CL292" s="16"/>
      <c r="CM292" s="17"/>
      <c r="CN292" s="17"/>
      <c r="CO292" s="15">
        <f>CL292+(CM292*48)+(CN292*48)</f>
        <v>0</v>
      </c>
      <c r="CP292" s="16"/>
      <c r="CQ292" s="17"/>
      <c r="CR292" s="18"/>
      <c r="CS292" s="15">
        <f>CP292+(CQ292*48)+(CR292*48)</f>
        <v>0</v>
      </c>
      <c r="CT292" s="16"/>
      <c r="CU292" s="17"/>
      <c r="CV292" s="18"/>
      <c r="CW292" s="21">
        <f>CT292+(CU292*48)+(CV292*48)</f>
        <v>0</v>
      </c>
      <c r="CX292" s="405" t="s">
        <v>313</v>
      </c>
      <c r="CY292" s="391" t="s">
        <v>313</v>
      </c>
      <c r="CZ292" s="391" t="s">
        <v>313</v>
      </c>
      <c r="DA292" s="392" t="e">
        <f>CX292+(CY292*48)+(CZ292*48)</f>
        <v>#VALUE!</v>
      </c>
      <c r="DB292" s="16"/>
      <c r="DC292" s="17"/>
      <c r="DD292" s="18"/>
      <c r="DE292" s="15">
        <f>DB292+(DC292*48)+(DD292*48)</f>
        <v>0</v>
      </c>
      <c r="DF292" s="16"/>
      <c r="DG292" s="17"/>
      <c r="DH292" s="18"/>
      <c r="DI292" s="15">
        <f>DF292+(DG292*48)+(DH292*48)</f>
        <v>0</v>
      </c>
      <c r="DJ292" s="245" t="s">
        <v>313</v>
      </c>
      <c r="DK292" s="245" t="s">
        <v>313</v>
      </c>
      <c r="DL292" s="245" t="s">
        <v>313</v>
      </c>
      <c r="DM292" s="15" t="e">
        <f>DJ292+(DK292*48)+(DL292*48)</f>
        <v>#VALUE!</v>
      </c>
      <c r="DN292" s="19"/>
      <c r="DO292" s="20"/>
      <c r="DP292" s="20"/>
      <c r="DQ292" s="15">
        <f>DN292+(DO292*48)+(DP292*48)</f>
        <v>0</v>
      </c>
      <c r="DR292" s="102" t="s">
        <v>313</v>
      </c>
      <c r="DS292" s="14" t="s">
        <v>313</v>
      </c>
      <c r="DT292" s="14" t="s">
        <v>313</v>
      </c>
      <c r="DU292" s="15" t="e">
        <f>DR292+(DS292*48)+(DT292*48)</f>
        <v>#VALUE!</v>
      </c>
      <c r="DV292" s="19"/>
      <c r="DW292" s="20"/>
      <c r="DX292" s="20"/>
      <c r="DY292" s="15">
        <f>DV292+(DW292*48)+(DX292*48)</f>
        <v>0</v>
      </c>
      <c r="DZ292" s="245" t="s">
        <v>313</v>
      </c>
      <c r="EA292" s="245" t="s">
        <v>313</v>
      </c>
      <c r="EB292" s="245" t="s">
        <v>313</v>
      </c>
      <c r="EC292" s="15" t="e">
        <f>DZ292+(EA292*48)+(EB292*48)</f>
        <v>#VALUE!</v>
      </c>
      <c r="ED292" s="100"/>
      <c r="EE292" s="18"/>
      <c r="EF292" s="18"/>
      <c r="EG292" s="15">
        <f>ED292+(EE292*48)+(EF292*48)</f>
        <v>0</v>
      </c>
    </row>
    <row r="293" spans="1:137" ht="14.4" customHeight="1" x14ac:dyDescent="0.3">
      <c r="A293" s="475"/>
      <c r="B293" s="434"/>
      <c r="C293" s="506"/>
      <c r="D293" s="108" t="s">
        <v>271</v>
      </c>
      <c r="E293" s="285" t="s">
        <v>5</v>
      </c>
      <c r="F293" s="439"/>
      <c r="G293" s="441"/>
      <c r="H293" s="439"/>
      <c r="I293" s="441"/>
      <c r="J293" s="439"/>
      <c r="K293" s="441"/>
      <c r="L293" s="439"/>
      <c r="M293" s="441"/>
      <c r="N293" s="439"/>
      <c r="O293" s="441"/>
      <c r="P293" s="439"/>
      <c r="Q293" s="441"/>
      <c r="R293" s="439"/>
      <c r="S293" s="441"/>
      <c r="T293" s="439"/>
      <c r="U293" s="441"/>
      <c r="V293" s="102"/>
      <c r="W293" s="14"/>
      <c r="X293" s="14"/>
      <c r="Y293" s="15">
        <f>V293+(W293*48)+(X293*48)</f>
        <v>0</v>
      </c>
      <c r="Z293" s="102" t="s">
        <v>313</v>
      </c>
      <c r="AA293" s="14" t="s">
        <v>313</v>
      </c>
      <c r="AB293" s="14" t="s">
        <v>313</v>
      </c>
      <c r="AC293" s="15" t="e">
        <f>Z293+(AA293*48)+(AB293*48)</f>
        <v>#VALUE!</v>
      </c>
      <c r="AD293" s="102"/>
      <c r="AE293" s="14"/>
      <c r="AF293" s="14"/>
      <c r="AG293" s="15">
        <f>AD293+(AE293*48)+(AF293*48)</f>
        <v>0</v>
      </c>
      <c r="AH293" s="102"/>
      <c r="AI293" s="14"/>
      <c r="AJ293" s="14"/>
      <c r="AK293" s="15">
        <f>AH293+(AI293*48)+(AJ293*48)</f>
        <v>0</v>
      </c>
      <c r="AL293" s="245" t="s">
        <v>313</v>
      </c>
      <c r="AM293" s="245" t="s">
        <v>313</v>
      </c>
      <c r="AN293" s="245" t="s">
        <v>313</v>
      </c>
      <c r="AO293" s="15" t="e">
        <f>AL293+(AM293*48)+(AN293*48)</f>
        <v>#VALUE!</v>
      </c>
      <c r="AP293" s="227"/>
      <c r="AQ293" s="14"/>
      <c r="AR293" s="22"/>
      <c r="AS293" s="15">
        <f>AP293+(AQ293*48)+(AR293*48)</f>
        <v>0</v>
      </c>
      <c r="AT293" s="14" t="s">
        <v>313</v>
      </c>
      <c r="AU293" s="14" t="s">
        <v>313</v>
      </c>
      <c r="AV293" s="14" t="s">
        <v>313</v>
      </c>
      <c r="AW293" s="15" t="e">
        <f>AT293+(AU293*48)+(AV293*48)</f>
        <v>#VALUE!</v>
      </c>
      <c r="AX293" s="227"/>
      <c r="AY293" s="14"/>
      <c r="AZ293" s="22"/>
      <c r="BA293" s="15">
        <f>AX293+(AY293*48)+(AZ293*48)</f>
        <v>0</v>
      </c>
      <c r="BB293" s="245" t="s">
        <v>313</v>
      </c>
      <c r="BC293" s="245" t="s">
        <v>313</v>
      </c>
      <c r="BD293" s="245" t="s">
        <v>313</v>
      </c>
      <c r="BE293" s="15" t="e">
        <f>BB293+(BC293*48)+(BD293*48)</f>
        <v>#VALUE!</v>
      </c>
      <c r="BF293" s="16"/>
      <c r="BG293" s="17"/>
      <c r="BH293" s="17"/>
      <c r="BI293" s="15">
        <f>BF293+(BG293*48)+(BH293*48)</f>
        <v>0</v>
      </c>
      <c r="BJ293" s="241" t="s">
        <v>313</v>
      </c>
      <c r="BK293" s="14" t="s">
        <v>313</v>
      </c>
      <c r="BL293" s="14" t="s">
        <v>313</v>
      </c>
      <c r="BM293" s="15" t="e">
        <f>BJ293+(BK293*48)+(BL293*48)</f>
        <v>#VALUE!</v>
      </c>
      <c r="BN293" s="16"/>
      <c r="BO293" s="17"/>
      <c r="BP293" s="17"/>
      <c r="BQ293" s="15">
        <f>BN293+(BO293*48)+(BP293*48)</f>
        <v>0</v>
      </c>
      <c r="BR293" s="245" t="s">
        <v>313</v>
      </c>
      <c r="BS293" s="245" t="s">
        <v>313</v>
      </c>
      <c r="BT293" s="245" t="s">
        <v>313</v>
      </c>
      <c r="BU293" s="15" t="e">
        <f>BR293+(BS293*48)+(BT293*48)</f>
        <v>#VALUE!</v>
      </c>
      <c r="BV293" s="16"/>
      <c r="BW293" s="17"/>
      <c r="BX293" s="17"/>
      <c r="BY293" s="15">
        <f>BV293+(BW293*48)+(BX293*48)</f>
        <v>0</v>
      </c>
      <c r="BZ293" s="102" t="s">
        <v>313</v>
      </c>
      <c r="CA293" s="14" t="s">
        <v>313</v>
      </c>
      <c r="CB293" s="14" t="s">
        <v>313</v>
      </c>
      <c r="CC293" s="15" t="e">
        <f>BZ293+(CA293*48)+(CB293*48)</f>
        <v>#VALUE!</v>
      </c>
      <c r="CD293" s="16"/>
      <c r="CE293" s="17"/>
      <c r="CF293" s="17"/>
      <c r="CG293" s="15">
        <f>CD293+(CE293*48)+(CF293*48)</f>
        <v>0</v>
      </c>
      <c r="CH293" s="245" t="s">
        <v>313</v>
      </c>
      <c r="CI293" s="245" t="s">
        <v>313</v>
      </c>
      <c r="CJ293" s="245" t="s">
        <v>313</v>
      </c>
      <c r="CK293" s="15" t="e">
        <f>CH293+(CI293*48)+(CJ293*48)</f>
        <v>#VALUE!</v>
      </c>
      <c r="CL293" s="16"/>
      <c r="CM293" s="17"/>
      <c r="CN293" s="17"/>
      <c r="CO293" s="15">
        <f>CL293+(CM293*48)+(CN293*48)</f>
        <v>0</v>
      </c>
      <c r="CP293" s="16"/>
      <c r="CQ293" s="17"/>
      <c r="CR293" s="18"/>
      <c r="CS293" s="15">
        <f>CP293+(CQ293*48)+(CR293*48)</f>
        <v>0</v>
      </c>
      <c r="CT293" s="16"/>
      <c r="CU293" s="17"/>
      <c r="CV293" s="18"/>
      <c r="CW293" s="21">
        <f>CT293+(CU293*48)+(CV293*48)</f>
        <v>0</v>
      </c>
      <c r="CX293" s="405" t="s">
        <v>313</v>
      </c>
      <c r="CY293" s="391" t="s">
        <v>313</v>
      </c>
      <c r="CZ293" s="391" t="s">
        <v>313</v>
      </c>
      <c r="DA293" s="392" t="e">
        <f>CX293+(CY293*48)+(CZ293*48)</f>
        <v>#VALUE!</v>
      </c>
      <c r="DB293" s="16"/>
      <c r="DC293" s="17"/>
      <c r="DD293" s="18"/>
      <c r="DE293" s="15">
        <f>DB293+(DC293*48)+(DD293*48)</f>
        <v>0</v>
      </c>
      <c r="DF293" s="16"/>
      <c r="DG293" s="17"/>
      <c r="DH293" s="18"/>
      <c r="DI293" s="15">
        <f>DF293+(DG293*48)+(DH293*48)</f>
        <v>0</v>
      </c>
      <c r="DJ293" s="245" t="s">
        <v>313</v>
      </c>
      <c r="DK293" s="245" t="s">
        <v>313</v>
      </c>
      <c r="DL293" s="245" t="s">
        <v>313</v>
      </c>
      <c r="DM293" s="15" t="e">
        <f>DJ293+(DK293*48)+(DL293*48)</f>
        <v>#VALUE!</v>
      </c>
      <c r="DN293" s="19"/>
      <c r="DO293" s="20"/>
      <c r="DP293" s="20"/>
      <c r="DQ293" s="15">
        <f>DN293+(DO293*48)+(DP293*48)</f>
        <v>0</v>
      </c>
      <c r="DR293" s="102" t="s">
        <v>313</v>
      </c>
      <c r="DS293" s="14" t="s">
        <v>313</v>
      </c>
      <c r="DT293" s="14" t="s">
        <v>313</v>
      </c>
      <c r="DU293" s="15" t="e">
        <f>DR293+(DS293*48)+(DT293*48)</f>
        <v>#VALUE!</v>
      </c>
      <c r="DV293" s="19"/>
      <c r="DW293" s="20"/>
      <c r="DX293" s="20"/>
      <c r="DY293" s="15">
        <f>DV293+(DW293*48)+(DX293*48)</f>
        <v>0</v>
      </c>
      <c r="DZ293" s="245" t="s">
        <v>313</v>
      </c>
      <c r="EA293" s="245" t="s">
        <v>313</v>
      </c>
      <c r="EB293" s="245" t="s">
        <v>313</v>
      </c>
      <c r="EC293" s="15" t="e">
        <f>DZ293+(EA293*48)+(EB293*48)</f>
        <v>#VALUE!</v>
      </c>
      <c r="ED293" s="100"/>
      <c r="EE293" s="18"/>
      <c r="EF293" s="18"/>
      <c r="EG293" s="15">
        <f>ED293+(EE293*48)+(EF293*48)</f>
        <v>0</v>
      </c>
    </row>
    <row r="294" spans="1:137" ht="14.4" customHeight="1" x14ac:dyDescent="0.3">
      <c r="A294" s="475"/>
      <c r="B294" s="434"/>
      <c r="C294" s="506"/>
      <c r="D294" s="108" t="s">
        <v>272</v>
      </c>
      <c r="E294" s="285" t="s">
        <v>6</v>
      </c>
      <c r="F294" s="439"/>
      <c r="G294" s="441"/>
      <c r="H294" s="439"/>
      <c r="I294" s="441"/>
      <c r="J294" s="439"/>
      <c r="K294" s="441"/>
      <c r="L294" s="439"/>
      <c r="M294" s="441"/>
      <c r="N294" s="439"/>
      <c r="O294" s="441"/>
      <c r="P294" s="439"/>
      <c r="Q294" s="441"/>
      <c r="R294" s="439"/>
      <c r="S294" s="441"/>
      <c r="T294" s="439"/>
      <c r="U294" s="441"/>
      <c r="V294" s="102"/>
      <c r="W294" s="14"/>
      <c r="X294" s="14"/>
      <c r="Y294" s="15">
        <f>V294+(W294*48)+(X294*48)</f>
        <v>0</v>
      </c>
      <c r="Z294" s="102" t="s">
        <v>313</v>
      </c>
      <c r="AA294" s="14" t="s">
        <v>313</v>
      </c>
      <c r="AB294" s="14" t="s">
        <v>313</v>
      </c>
      <c r="AC294" s="15" t="e">
        <f>Z294+(AA294*48)+(AB294*48)</f>
        <v>#VALUE!</v>
      </c>
      <c r="AD294" s="102"/>
      <c r="AE294" s="14"/>
      <c r="AF294" s="14"/>
      <c r="AG294" s="15">
        <f>AD294+(AE294*48)+(AF294*48)</f>
        <v>0</v>
      </c>
      <c r="AH294" s="102"/>
      <c r="AI294" s="14"/>
      <c r="AJ294" s="14"/>
      <c r="AK294" s="15">
        <f>AH294+(AI294*48)+(AJ294*48)</f>
        <v>0</v>
      </c>
      <c r="AL294" s="245" t="s">
        <v>313</v>
      </c>
      <c r="AM294" s="245" t="s">
        <v>313</v>
      </c>
      <c r="AN294" s="245" t="s">
        <v>313</v>
      </c>
      <c r="AO294" s="15" t="e">
        <f>AL294+(AM294*48)+(AN294*48)</f>
        <v>#VALUE!</v>
      </c>
      <c r="AP294" s="227"/>
      <c r="AQ294" s="14"/>
      <c r="AR294" s="22"/>
      <c r="AS294" s="15">
        <f>AP294+(AQ294*48)+(AR294*48)</f>
        <v>0</v>
      </c>
      <c r="AT294" s="14" t="s">
        <v>313</v>
      </c>
      <c r="AU294" s="14" t="s">
        <v>313</v>
      </c>
      <c r="AV294" s="14" t="s">
        <v>313</v>
      </c>
      <c r="AW294" s="15" t="e">
        <f>AT294+(AU294*48)+(AV294*48)</f>
        <v>#VALUE!</v>
      </c>
      <c r="AX294" s="227"/>
      <c r="AY294" s="14"/>
      <c r="AZ294" s="22"/>
      <c r="BA294" s="15">
        <f>AX294+(AY294*48)+(AZ294*48)</f>
        <v>0</v>
      </c>
      <c r="BB294" s="245" t="s">
        <v>313</v>
      </c>
      <c r="BC294" s="245" t="s">
        <v>313</v>
      </c>
      <c r="BD294" s="245" t="s">
        <v>313</v>
      </c>
      <c r="BE294" s="15" t="e">
        <f>BB294+(BC294*48)+(BD294*48)</f>
        <v>#VALUE!</v>
      </c>
      <c r="BF294" s="16"/>
      <c r="BG294" s="17"/>
      <c r="BH294" s="17"/>
      <c r="BI294" s="15">
        <f>BF294+(BG294*48)+(BH294*48)</f>
        <v>0</v>
      </c>
      <c r="BJ294" s="241" t="s">
        <v>313</v>
      </c>
      <c r="BK294" s="14" t="s">
        <v>313</v>
      </c>
      <c r="BL294" s="14" t="s">
        <v>313</v>
      </c>
      <c r="BM294" s="15" t="e">
        <f>BJ294+(BK294*48)+(BL294*48)</f>
        <v>#VALUE!</v>
      </c>
      <c r="BN294" s="16"/>
      <c r="BO294" s="17"/>
      <c r="BP294" s="17"/>
      <c r="BQ294" s="15">
        <f>BN294+(BO294*48)+(BP294*48)</f>
        <v>0</v>
      </c>
      <c r="BR294" s="245" t="s">
        <v>313</v>
      </c>
      <c r="BS294" s="245" t="s">
        <v>313</v>
      </c>
      <c r="BT294" s="245" t="s">
        <v>313</v>
      </c>
      <c r="BU294" s="15" t="e">
        <f>BR294+(BS294*48)+(BT294*48)</f>
        <v>#VALUE!</v>
      </c>
      <c r="BV294" s="16"/>
      <c r="BW294" s="17"/>
      <c r="BX294" s="17"/>
      <c r="BY294" s="15">
        <f>BV294+(BW294*48)+(BX294*48)</f>
        <v>0</v>
      </c>
      <c r="BZ294" s="102" t="s">
        <v>313</v>
      </c>
      <c r="CA294" s="14" t="s">
        <v>313</v>
      </c>
      <c r="CB294" s="14" t="s">
        <v>313</v>
      </c>
      <c r="CC294" s="15" t="e">
        <f>BZ294+(CA294*48)+(CB294*48)</f>
        <v>#VALUE!</v>
      </c>
      <c r="CD294" s="16"/>
      <c r="CE294" s="17"/>
      <c r="CF294" s="17"/>
      <c r="CG294" s="15">
        <f>CD294+(CE294*48)+(CF294*48)</f>
        <v>0</v>
      </c>
      <c r="CH294" s="245" t="s">
        <v>313</v>
      </c>
      <c r="CI294" s="245" t="s">
        <v>313</v>
      </c>
      <c r="CJ294" s="245" t="s">
        <v>313</v>
      </c>
      <c r="CK294" s="15" t="e">
        <f>CH294+(CI294*48)+(CJ294*48)</f>
        <v>#VALUE!</v>
      </c>
      <c r="CL294" s="16"/>
      <c r="CM294" s="17"/>
      <c r="CN294" s="17"/>
      <c r="CO294" s="15">
        <f>CL294+(CM294*48)+(CN294*48)</f>
        <v>0</v>
      </c>
      <c r="CP294" s="16"/>
      <c r="CQ294" s="17"/>
      <c r="CR294" s="18"/>
      <c r="CS294" s="15">
        <f>CP294+(CQ294*48)+(CR294*48)</f>
        <v>0</v>
      </c>
      <c r="CT294" s="16"/>
      <c r="CU294" s="17"/>
      <c r="CV294" s="18"/>
      <c r="CW294" s="21">
        <f>CT294+(CU294*48)+(CV294*48)</f>
        <v>0</v>
      </c>
      <c r="CX294" s="405" t="s">
        <v>313</v>
      </c>
      <c r="CY294" s="391" t="s">
        <v>313</v>
      </c>
      <c r="CZ294" s="391" t="s">
        <v>313</v>
      </c>
      <c r="DA294" s="392" t="e">
        <f>CX294+(CY294*48)+(CZ294*48)</f>
        <v>#VALUE!</v>
      </c>
      <c r="DB294" s="16"/>
      <c r="DC294" s="17"/>
      <c r="DD294" s="18"/>
      <c r="DE294" s="15">
        <f>DB294+(DC294*48)+(DD294*48)</f>
        <v>0</v>
      </c>
      <c r="DF294" s="16"/>
      <c r="DG294" s="17"/>
      <c r="DH294" s="18"/>
      <c r="DI294" s="15">
        <f>DF294+(DG294*48)+(DH294*48)</f>
        <v>0</v>
      </c>
      <c r="DJ294" s="245" t="s">
        <v>313</v>
      </c>
      <c r="DK294" s="245" t="s">
        <v>313</v>
      </c>
      <c r="DL294" s="245" t="s">
        <v>313</v>
      </c>
      <c r="DM294" s="15" t="e">
        <f>DJ294+(DK294*48)+(DL294*48)</f>
        <v>#VALUE!</v>
      </c>
      <c r="DN294" s="19"/>
      <c r="DO294" s="20"/>
      <c r="DP294" s="20"/>
      <c r="DQ294" s="15">
        <f>DN294+(DO294*48)+(DP294*48)</f>
        <v>0</v>
      </c>
      <c r="DR294" s="102" t="s">
        <v>313</v>
      </c>
      <c r="DS294" s="14" t="s">
        <v>313</v>
      </c>
      <c r="DT294" s="14" t="s">
        <v>313</v>
      </c>
      <c r="DU294" s="15" t="e">
        <f>DR294+(DS294*48)+(DT294*48)</f>
        <v>#VALUE!</v>
      </c>
      <c r="DV294" s="19"/>
      <c r="DW294" s="20"/>
      <c r="DX294" s="20"/>
      <c r="DY294" s="15">
        <f>DV294+(DW294*48)+(DX294*48)</f>
        <v>0</v>
      </c>
      <c r="DZ294" s="245" t="s">
        <v>313</v>
      </c>
      <c r="EA294" s="245" t="s">
        <v>313</v>
      </c>
      <c r="EB294" s="245" t="s">
        <v>313</v>
      </c>
      <c r="EC294" s="15" t="e">
        <f>DZ294+(EA294*48)+(EB294*48)</f>
        <v>#VALUE!</v>
      </c>
      <c r="ED294" s="100"/>
      <c r="EE294" s="18"/>
      <c r="EF294" s="18"/>
      <c r="EG294" s="15">
        <f>ED294+(EE294*48)+(EF294*48)</f>
        <v>0</v>
      </c>
    </row>
    <row r="295" spans="1:137" ht="15" customHeight="1" x14ac:dyDescent="0.3">
      <c r="A295" s="475"/>
      <c r="B295" s="507" t="s">
        <v>317</v>
      </c>
      <c r="C295" s="506"/>
      <c r="D295" s="195" t="s">
        <v>273</v>
      </c>
      <c r="E295" s="285" t="s">
        <v>7</v>
      </c>
      <c r="F295" s="439"/>
      <c r="G295" s="441"/>
      <c r="H295" s="439"/>
      <c r="I295" s="441"/>
      <c r="J295" s="439"/>
      <c r="K295" s="441"/>
      <c r="L295" s="439"/>
      <c r="M295" s="441"/>
      <c r="N295" s="439"/>
      <c r="O295" s="441"/>
      <c r="P295" s="439"/>
      <c r="Q295" s="441"/>
      <c r="R295" s="439"/>
      <c r="S295" s="441"/>
      <c r="T295" s="439"/>
      <c r="U295" s="441"/>
      <c r="V295" s="103"/>
      <c r="W295" s="25"/>
      <c r="X295" s="25"/>
      <c r="Y295" s="98">
        <f>V295+(W295*48)+(X295*48)</f>
        <v>0</v>
      </c>
      <c r="Z295" s="242" t="s">
        <v>313</v>
      </c>
      <c r="AA295" s="42" t="s">
        <v>313</v>
      </c>
      <c r="AB295" s="42" t="s">
        <v>313</v>
      </c>
      <c r="AC295" s="98" t="e">
        <f>Z295+(AA295*48)+(AB295*48)</f>
        <v>#VALUE!</v>
      </c>
      <c r="AD295" s="103"/>
      <c r="AE295" s="25"/>
      <c r="AF295" s="25"/>
      <c r="AG295" s="98">
        <f>AD295+(AE295*48)+(AF295*48)</f>
        <v>0</v>
      </c>
      <c r="AH295" s="103"/>
      <c r="AI295" s="25"/>
      <c r="AJ295" s="25"/>
      <c r="AK295" s="98">
        <f>AH295+(AI295*48)+(AJ295*48)</f>
        <v>0</v>
      </c>
      <c r="AL295" s="245" t="s">
        <v>313</v>
      </c>
      <c r="AM295" s="245" t="s">
        <v>313</v>
      </c>
      <c r="AN295" s="245" t="s">
        <v>313</v>
      </c>
      <c r="AO295" s="98" t="e">
        <f>AL295+(AM295*48)+(AN295*48)</f>
        <v>#VALUE!</v>
      </c>
      <c r="AP295" s="228"/>
      <c r="AQ295" s="25"/>
      <c r="AR295" s="104"/>
      <c r="AS295" s="98">
        <f>AP295+(AQ295*48)+(AR295*48)</f>
        <v>0</v>
      </c>
      <c r="AT295" s="42" t="s">
        <v>313</v>
      </c>
      <c r="AU295" s="42" t="s">
        <v>313</v>
      </c>
      <c r="AV295" s="42" t="s">
        <v>313</v>
      </c>
      <c r="AW295" s="98" t="e">
        <f>AT295+(AU295*48)+(AV295*48)</f>
        <v>#VALUE!</v>
      </c>
      <c r="AX295" s="228"/>
      <c r="AY295" s="25"/>
      <c r="AZ295" s="104"/>
      <c r="BA295" s="98">
        <f>AX295+(AY295*48)+(AZ295*48)</f>
        <v>0</v>
      </c>
      <c r="BB295" s="245" t="s">
        <v>313</v>
      </c>
      <c r="BC295" s="245" t="s">
        <v>313</v>
      </c>
      <c r="BD295" s="245" t="s">
        <v>313</v>
      </c>
      <c r="BE295" s="98" t="e">
        <f>BB295+(BC295*48)+(BD295*48)</f>
        <v>#VALUE!</v>
      </c>
      <c r="BF295" s="100"/>
      <c r="BG295" s="18"/>
      <c r="BH295" s="18"/>
      <c r="BI295" s="98">
        <f>BF295+(BG295*48)+(BH295*48)</f>
        <v>0</v>
      </c>
      <c r="BJ295" s="241" t="s">
        <v>313</v>
      </c>
      <c r="BK295" s="14" t="s">
        <v>313</v>
      </c>
      <c r="BL295" s="14" t="s">
        <v>313</v>
      </c>
      <c r="BM295" s="98" t="e">
        <f>BJ295+(BK295*48)+(BL295*48)</f>
        <v>#VALUE!</v>
      </c>
      <c r="BN295" s="100"/>
      <c r="BO295" s="18"/>
      <c r="BP295" s="18"/>
      <c r="BQ295" s="98">
        <f>BN295+(BO295*48)+(BP295*48)</f>
        <v>0</v>
      </c>
      <c r="BR295" s="245" t="s">
        <v>313</v>
      </c>
      <c r="BS295" s="245" t="s">
        <v>313</v>
      </c>
      <c r="BT295" s="245" t="s">
        <v>313</v>
      </c>
      <c r="BU295" s="98" t="e">
        <f>BR295+(BS295*48)+(BT295*48)</f>
        <v>#VALUE!</v>
      </c>
      <c r="BV295" s="100"/>
      <c r="BW295" s="18"/>
      <c r="BX295" s="18"/>
      <c r="BY295" s="98">
        <f>BV295+(BW295*48)+(BX295*48)</f>
        <v>0</v>
      </c>
      <c r="BZ295" s="242" t="s">
        <v>313</v>
      </c>
      <c r="CA295" s="42" t="s">
        <v>313</v>
      </c>
      <c r="CB295" s="42" t="s">
        <v>313</v>
      </c>
      <c r="CC295" s="98" t="e">
        <f>BZ295+(CA295*48)+(CB295*48)</f>
        <v>#VALUE!</v>
      </c>
      <c r="CD295" s="100"/>
      <c r="CE295" s="18"/>
      <c r="CF295" s="18"/>
      <c r="CG295" s="98">
        <f>CD295+(CE295*48)+(CF295*48)</f>
        <v>0</v>
      </c>
      <c r="CH295" s="245" t="s">
        <v>313</v>
      </c>
      <c r="CI295" s="245" t="s">
        <v>313</v>
      </c>
      <c r="CJ295" s="245" t="s">
        <v>313</v>
      </c>
      <c r="CK295" s="98" t="e">
        <f>CH295+(CI295*48)+(CJ295*48)</f>
        <v>#VALUE!</v>
      </c>
      <c r="CL295" s="100"/>
      <c r="CM295" s="18"/>
      <c r="CN295" s="18"/>
      <c r="CO295" s="98">
        <f>CL295+(CM295*48)+(CN295*48)</f>
        <v>0</v>
      </c>
      <c r="CP295" s="100"/>
      <c r="CQ295" s="18"/>
      <c r="CR295" s="18"/>
      <c r="CS295" s="98">
        <f>CP295+(CQ295*48)+(CR295*48)</f>
        <v>0</v>
      </c>
      <c r="CT295" s="100"/>
      <c r="CU295" s="18"/>
      <c r="CV295" s="18"/>
      <c r="CW295" s="105">
        <f>CT295+(CU295*48)+(CV295*48)</f>
        <v>0</v>
      </c>
      <c r="CX295" s="419" t="s">
        <v>313</v>
      </c>
      <c r="CY295" s="396" t="s">
        <v>313</v>
      </c>
      <c r="CZ295" s="396" t="s">
        <v>313</v>
      </c>
      <c r="DA295" s="403" t="e">
        <f>CX295+(CY295*48)+(CZ295*48)</f>
        <v>#VALUE!</v>
      </c>
      <c r="DB295" s="100"/>
      <c r="DC295" s="18"/>
      <c r="DD295" s="18"/>
      <c r="DE295" s="98">
        <f>DB295+(DC295*48)+(DD295*48)</f>
        <v>0</v>
      </c>
      <c r="DF295" s="100"/>
      <c r="DG295" s="18"/>
      <c r="DH295" s="18"/>
      <c r="DI295" s="98">
        <f>DF295+(DG295*48)+(DH295*48)</f>
        <v>0</v>
      </c>
      <c r="DJ295" s="245" t="s">
        <v>313</v>
      </c>
      <c r="DK295" s="245" t="s">
        <v>313</v>
      </c>
      <c r="DL295" s="245" t="s">
        <v>313</v>
      </c>
      <c r="DM295" s="98" t="e">
        <f>DJ295+(DK295*48)+(DL295*48)</f>
        <v>#VALUE!</v>
      </c>
      <c r="DN295" s="19"/>
      <c r="DO295" s="20"/>
      <c r="DP295" s="20"/>
      <c r="DQ295" s="98">
        <f>DN295+(DO295*48)+(DP295*48)</f>
        <v>0</v>
      </c>
      <c r="DR295" s="242" t="s">
        <v>313</v>
      </c>
      <c r="DS295" s="42" t="s">
        <v>313</v>
      </c>
      <c r="DT295" s="42" t="s">
        <v>313</v>
      </c>
      <c r="DU295" s="98" t="e">
        <f>DR295+(DS295*48)+(DT295*48)</f>
        <v>#VALUE!</v>
      </c>
      <c r="DV295" s="19"/>
      <c r="DW295" s="20"/>
      <c r="DX295" s="20"/>
      <c r="DY295" s="98">
        <f>DV295+(DW295*48)+(DX295*48)</f>
        <v>0</v>
      </c>
      <c r="DZ295" s="245" t="s">
        <v>313</v>
      </c>
      <c r="EA295" s="245" t="s">
        <v>313</v>
      </c>
      <c r="EB295" s="245" t="s">
        <v>313</v>
      </c>
      <c r="EC295" s="98" t="e">
        <f>DZ295+(EA295*48)+(EB295*48)</f>
        <v>#VALUE!</v>
      </c>
      <c r="ED295" s="100"/>
      <c r="EE295" s="18"/>
      <c r="EF295" s="18"/>
      <c r="EG295" s="98">
        <f>ED295+(EE295*48)+(EF295*48)</f>
        <v>0</v>
      </c>
    </row>
    <row r="296" spans="1:137" ht="15" customHeight="1" thickBot="1" x14ac:dyDescent="0.35">
      <c r="A296" s="476"/>
      <c r="B296" s="508"/>
      <c r="C296" s="509"/>
      <c r="D296" s="197"/>
      <c r="E296" s="198"/>
      <c r="F296" s="277"/>
      <c r="G296" s="278"/>
      <c r="H296" s="277"/>
      <c r="I296" s="278"/>
      <c r="J296" s="277"/>
      <c r="K296" s="278"/>
      <c r="L296" s="277"/>
      <c r="M296" s="278"/>
      <c r="N296" s="277"/>
      <c r="O296" s="278"/>
      <c r="P296" s="277"/>
      <c r="Q296" s="278"/>
      <c r="R296" s="277"/>
      <c r="S296" s="278"/>
      <c r="T296" s="277"/>
      <c r="U296" s="278"/>
      <c r="V296" s="80"/>
      <c r="W296" s="79"/>
      <c r="X296" s="79"/>
      <c r="Y296" s="101"/>
      <c r="Z296" s="80"/>
      <c r="AA296" s="79"/>
      <c r="AB296" s="79"/>
      <c r="AC296" s="253" t="s">
        <v>313</v>
      </c>
      <c r="AD296" s="80"/>
      <c r="AE296" s="79"/>
      <c r="AF296" s="79"/>
      <c r="AG296" s="101"/>
      <c r="AH296" s="80"/>
      <c r="AI296" s="79"/>
      <c r="AJ296" s="79"/>
      <c r="AK296" s="101"/>
      <c r="AL296" s="80"/>
      <c r="AM296" s="79"/>
      <c r="AN296" s="79"/>
      <c r="AO296" s="253" t="s">
        <v>313</v>
      </c>
      <c r="AP296" s="80"/>
      <c r="AQ296" s="79"/>
      <c r="AR296" s="79"/>
      <c r="AS296" s="101"/>
      <c r="AT296" s="80"/>
      <c r="AU296" s="79"/>
      <c r="AV296" s="79"/>
      <c r="AW296" s="253" t="s">
        <v>313</v>
      </c>
      <c r="AX296" s="80"/>
      <c r="AY296" s="79"/>
      <c r="AZ296" s="79"/>
      <c r="BA296" s="101"/>
      <c r="BB296" s="80"/>
      <c r="BC296" s="79"/>
      <c r="BD296" s="79"/>
      <c r="BE296" s="253" t="s">
        <v>313</v>
      </c>
      <c r="BF296" s="11"/>
      <c r="BG296" s="12"/>
      <c r="BH296" s="12"/>
      <c r="BI296" s="101"/>
      <c r="BJ296" s="11"/>
      <c r="BK296" s="12"/>
      <c r="BL296" s="12"/>
      <c r="BM296" s="253" t="s">
        <v>313</v>
      </c>
      <c r="BN296" s="11"/>
      <c r="BO296" s="12"/>
      <c r="BP296" s="12"/>
      <c r="BQ296" s="101"/>
      <c r="BR296" s="11"/>
      <c r="BS296" s="12"/>
      <c r="BT296" s="12"/>
      <c r="BU296" s="253" t="s">
        <v>313</v>
      </c>
      <c r="BV296" s="11"/>
      <c r="BW296" s="12"/>
      <c r="BX296" s="12"/>
      <c r="BY296" s="101"/>
      <c r="BZ296" s="11"/>
      <c r="CA296" s="12"/>
      <c r="CB296" s="12"/>
      <c r="CC296" s="253" t="s">
        <v>313</v>
      </c>
      <c r="CD296" s="11"/>
      <c r="CE296" s="12"/>
      <c r="CF296" s="12"/>
      <c r="CG296" s="101"/>
      <c r="CH296" s="11"/>
      <c r="CI296" s="12"/>
      <c r="CJ296" s="12"/>
      <c r="CK296" s="253" t="s">
        <v>313</v>
      </c>
      <c r="CL296" s="11"/>
      <c r="CM296" s="12"/>
      <c r="CN296" s="12"/>
      <c r="CO296" s="101"/>
      <c r="CP296" s="11"/>
      <c r="CQ296" s="12"/>
      <c r="CR296" s="12"/>
      <c r="CS296" s="101"/>
      <c r="CT296" s="11"/>
      <c r="CU296" s="12"/>
      <c r="CV296" s="12"/>
      <c r="CW296" s="210"/>
      <c r="CX296" s="389"/>
      <c r="CY296" s="390"/>
      <c r="CZ296" s="390"/>
      <c r="DA296" s="253" t="s">
        <v>313</v>
      </c>
      <c r="DB296" s="11"/>
      <c r="DC296" s="12"/>
      <c r="DD296" s="12"/>
      <c r="DE296" s="101"/>
      <c r="DF296" s="11"/>
      <c r="DG296" s="12"/>
      <c r="DH296" s="12"/>
      <c r="DI296" s="101"/>
      <c r="DJ296" s="11"/>
      <c r="DK296" s="12"/>
      <c r="DL296" s="12"/>
      <c r="DM296" s="253" t="s">
        <v>313</v>
      </c>
      <c r="DN296" s="109"/>
      <c r="DO296" s="110"/>
      <c r="DP296" s="110"/>
      <c r="DQ296" s="101"/>
      <c r="DR296" s="109"/>
      <c r="DS296" s="110"/>
      <c r="DT296" s="110"/>
      <c r="DU296" s="253" t="s">
        <v>313</v>
      </c>
      <c r="DV296" s="109"/>
      <c r="DW296" s="110"/>
      <c r="DX296" s="110"/>
      <c r="DY296" s="101"/>
      <c r="DZ296" s="109"/>
      <c r="EA296" s="110"/>
      <c r="EB296" s="110"/>
      <c r="EC296" s="253" t="s">
        <v>313</v>
      </c>
      <c r="ED296" s="11"/>
      <c r="EE296" s="12"/>
      <c r="EF296" s="12"/>
      <c r="EG296" s="101"/>
    </row>
    <row r="297" spans="1:137" x14ac:dyDescent="0.3">
      <c r="A297" s="483">
        <f t="shared" ref="A297" si="167">A290+1</f>
        <v>41</v>
      </c>
      <c r="B297" s="433">
        <v>139005</v>
      </c>
      <c r="C297" s="477">
        <v>16</v>
      </c>
      <c r="D297" s="117" t="s">
        <v>274</v>
      </c>
      <c r="E297" s="24"/>
      <c r="F297" s="276"/>
      <c r="G297" s="116"/>
      <c r="H297" s="276"/>
      <c r="I297" s="116"/>
      <c r="J297" s="276"/>
      <c r="K297" s="116"/>
      <c r="L297" s="276"/>
      <c r="M297" s="116"/>
      <c r="N297" s="276"/>
      <c r="O297" s="116"/>
      <c r="P297" s="276"/>
      <c r="Q297" s="116"/>
      <c r="R297" s="276"/>
      <c r="S297" s="116"/>
      <c r="T297" s="276"/>
      <c r="U297" s="116"/>
      <c r="V297" s="8"/>
      <c r="W297" s="9"/>
      <c r="X297" s="9"/>
      <c r="Y297" s="10"/>
      <c r="Z297" s="8"/>
      <c r="AA297" s="9"/>
      <c r="AB297" s="9"/>
      <c r="AC297" s="10"/>
      <c r="AD297" s="8"/>
      <c r="AE297" s="9"/>
      <c r="AF297" s="9"/>
      <c r="AG297" s="10"/>
      <c r="AH297" s="8"/>
      <c r="AI297" s="9"/>
      <c r="AJ297" s="9"/>
      <c r="AK297" s="10"/>
      <c r="AL297" s="8"/>
      <c r="AM297" s="9"/>
      <c r="AN297" s="9"/>
      <c r="AO297" s="10"/>
      <c r="AP297" s="8"/>
      <c r="AQ297" s="9"/>
      <c r="AR297" s="9"/>
      <c r="AS297" s="10"/>
      <c r="AT297" s="8"/>
      <c r="AU297" s="9"/>
      <c r="AV297" s="9"/>
      <c r="AW297" s="10"/>
      <c r="AX297" s="8"/>
      <c r="AY297" s="9"/>
      <c r="AZ297" s="9"/>
      <c r="BA297" s="10"/>
      <c r="BB297" s="8"/>
      <c r="BC297" s="9"/>
      <c r="BD297" s="9"/>
      <c r="BE297" s="10"/>
      <c r="BF297" s="8"/>
      <c r="BG297" s="9"/>
      <c r="BH297" s="9"/>
      <c r="BI297" s="10"/>
      <c r="BJ297" s="8"/>
      <c r="BK297" s="9"/>
      <c r="BL297" s="9"/>
      <c r="BM297" s="10"/>
      <c r="BN297" s="8"/>
      <c r="BO297" s="9"/>
      <c r="BP297" s="9"/>
      <c r="BQ297" s="10"/>
      <c r="BR297" s="8"/>
      <c r="BS297" s="9"/>
      <c r="BT297" s="9"/>
      <c r="BU297" s="10"/>
      <c r="BV297" s="8"/>
      <c r="BW297" s="9"/>
      <c r="BX297" s="9"/>
      <c r="BY297" s="10"/>
      <c r="BZ297" s="8"/>
      <c r="CA297" s="9"/>
      <c r="CB297" s="9"/>
      <c r="CC297" s="10"/>
      <c r="CD297" s="8"/>
      <c r="CE297" s="9"/>
      <c r="CF297" s="9"/>
      <c r="CG297" s="10"/>
      <c r="CH297" s="8"/>
      <c r="CI297" s="9"/>
      <c r="CJ297" s="9"/>
      <c r="CK297" s="10"/>
      <c r="CL297" s="8"/>
      <c r="CM297" s="9"/>
      <c r="CN297" s="9"/>
      <c r="CO297" s="10"/>
      <c r="CP297" s="8"/>
      <c r="CQ297" s="9"/>
      <c r="CR297" s="9"/>
      <c r="CS297" s="10"/>
      <c r="CT297" s="8"/>
      <c r="CU297" s="9"/>
      <c r="CV297" s="9"/>
      <c r="CW297" s="9"/>
      <c r="CX297" s="386"/>
      <c r="CY297" s="387"/>
      <c r="CZ297" s="387"/>
      <c r="DA297" s="388"/>
      <c r="DB297" s="8"/>
      <c r="DC297" s="9"/>
      <c r="DD297" s="9"/>
      <c r="DE297" s="10"/>
      <c r="DF297" s="8"/>
      <c r="DG297" s="9"/>
      <c r="DH297" s="9"/>
      <c r="DI297" s="10"/>
      <c r="DJ297" s="8"/>
      <c r="DK297" s="9"/>
      <c r="DL297" s="9"/>
      <c r="DM297" s="10"/>
      <c r="DN297" s="8"/>
      <c r="DO297" s="9"/>
      <c r="DP297" s="9"/>
      <c r="DQ297" s="10"/>
      <c r="DR297" s="8"/>
      <c r="DS297" s="9"/>
      <c r="DT297" s="9"/>
      <c r="DU297" s="10"/>
      <c r="DV297" s="8"/>
      <c r="DW297" s="9"/>
      <c r="DX297" s="9"/>
      <c r="DY297" s="10"/>
      <c r="DZ297" s="8"/>
      <c r="EA297" s="9"/>
      <c r="EB297" s="9"/>
      <c r="EC297" s="10"/>
      <c r="ED297" s="8"/>
      <c r="EE297" s="9"/>
      <c r="EF297" s="9"/>
      <c r="EG297" s="10"/>
    </row>
    <row r="298" spans="1:137" x14ac:dyDescent="0.3">
      <c r="A298" s="484"/>
      <c r="B298" s="434"/>
      <c r="C298" s="478"/>
      <c r="D298" s="108" t="s">
        <v>275</v>
      </c>
      <c r="E298" s="30" t="s">
        <v>78</v>
      </c>
      <c r="F298" s="438" t="s">
        <v>38</v>
      </c>
      <c r="G298" s="440" t="s">
        <v>101</v>
      </c>
      <c r="H298" s="438" t="s">
        <v>38</v>
      </c>
      <c r="I298" s="440" t="s">
        <v>101</v>
      </c>
      <c r="J298" s="438" t="s">
        <v>322</v>
      </c>
      <c r="K298" s="440" t="s">
        <v>325</v>
      </c>
      <c r="L298" s="438" t="s">
        <v>38</v>
      </c>
      <c r="M298" s="440" t="s">
        <v>101</v>
      </c>
      <c r="N298" s="438" t="s">
        <v>38</v>
      </c>
      <c r="O298" s="440" t="s">
        <v>101</v>
      </c>
      <c r="P298" s="438" t="s">
        <v>322</v>
      </c>
      <c r="Q298" s="440" t="s">
        <v>325</v>
      </c>
      <c r="R298" s="438" t="s">
        <v>38</v>
      </c>
      <c r="S298" s="440" t="s">
        <v>101</v>
      </c>
      <c r="T298" s="438" t="s">
        <v>38</v>
      </c>
      <c r="U298" s="440" t="s">
        <v>101</v>
      </c>
      <c r="V298" s="102"/>
      <c r="W298" s="14"/>
      <c r="X298" s="14"/>
      <c r="Y298" s="15">
        <f>V298+(W298*48)+(X298*48)</f>
        <v>0</v>
      </c>
      <c r="Z298" s="241">
        <v>0</v>
      </c>
      <c r="AA298" s="14">
        <v>625.35</v>
      </c>
      <c r="AB298" s="14">
        <v>0</v>
      </c>
      <c r="AC298" s="15">
        <f>Z298+(AA298*48)+(AB298*48)</f>
        <v>30016.800000000003</v>
      </c>
      <c r="AD298" s="102"/>
      <c r="AE298" s="14"/>
      <c r="AF298" s="14"/>
      <c r="AG298" s="15">
        <f>AD298+(AE298*48)+(AF298*48)</f>
        <v>0</v>
      </c>
      <c r="AH298" s="241">
        <v>20978</v>
      </c>
      <c r="AI298" s="14">
        <v>585.32000000000005</v>
      </c>
      <c r="AJ298" s="14">
        <v>40.68</v>
      </c>
      <c r="AK298" s="15">
        <f>AH298+(AI298*48)+(AJ298*48)</f>
        <v>51026</v>
      </c>
      <c r="AL298" s="245" t="s">
        <v>313</v>
      </c>
      <c r="AM298" s="245" t="s">
        <v>313</v>
      </c>
      <c r="AN298" s="245" t="s">
        <v>313</v>
      </c>
      <c r="AO298" s="15" t="e">
        <f>AL298+(AM298*48)+(AN298*48)</f>
        <v>#VALUE!</v>
      </c>
      <c r="AP298" s="227"/>
      <c r="AQ298" s="25"/>
      <c r="AR298" s="22"/>
      <c r="AS298" s="15">
        <f>AP298+(AQ298*48)+(AR298*48)</f>
        <v>0</v>
      </c>
      <c r="AT298" s="14">
        <v>0</v>
      </c>
      <c r="AU298" s="14">
        <v>625.35</v>
      </c>
      <c r="AV298" s="14">
        <v>0</v>
      </c>
      <c r="AW298" s="15">
        <f>AT298+(AU298*48)+(AV298*48)</f>
        <v>30016.800000000003</v>
      </c>
      <c r="AX298" s="241">
        <v>20978</v>
      </c>
      <c r="AY298" s="14">
        <v>585.32000000000005</v>
      </c>
      <c r="AZ298" s="14">
        <v>40.68</v>
      </c>
      <c r="BA298" s="15">
        <f>AX298+(AY298*48)+(AZ298*48)</f>
        <v>51026</v>
      </c>
      <c r="BB298" s="245" t="s">
        <v>313</v>
      </c>
      <c r="BC298" s="245" t="s">
        <v>313</v>
      </c>
      <c r="BD298" s="245" t="s">
        <v>313</v>
      </c>
      <c r="BE298" s="15" t="e">
        <f>BB298+(BC298*48)+(BD298*48)</f>
        <v>#VALUE!</v>
      </c>
      <c r="BF298" s="16"/>
      <c r="BG298" s="17"/>
      <c r="BH298" s="17"/>
      <c r="BI298" s="15">
        <f>BF298+(BG298*48)+(BH298*48)</f>
        <v>0</v>
      </c>
      <c r="BJ298" s="241" t="s">
        <v>313</v>
      </c>
      <c r="BK298" s="14" t="s">
        <v>313</v>
      </c>
      <c r="BL298" s="14" t="s">
        <v>313</v>
      </c>
      <c r="BM298" s="15" t="e">
        <f>BJ298+(BK298*48)+(BL298*48)</f>
        <v>#VALUE!</v>
      </c>
      <c r="BN298" s="241">
        <v>20978</v>
      </c>
      <c r="BO298" s="14">
        <v>585.32000000000005</v>
      </c>
      <c r="BP298" s="14">
        <v>40.68</v>
      </c>
      <c r="BQ298" s="15">
        <f>BN298+(BO298*48)+(BP298*48)</f>
        <v>51026</v>
      </c>
      <c r="BR298" s="245" t="s">
        <v>313</v>
      </c>
      <c r="BS298" s="245" t="s">
        <v>313</v>
      </c>
      <c r="BT298" s="245" t="s">
        <v>313</v>
      </c>
      <c r="BU298" s="15" t="e">
        <f>BR298+(BS298*48)+(BT298*48)</f>
        <v>#VALUE!</v>
      </c>
      <c r="BV298" s="16"/>
      <c r="BW298" s="17"/>
      <c r="BX298" s="17"/>
      <c r="BY298" s="15">
        <f>BV298+(BW298*48)+(BX298*48)</f>
        <v>0</v>
      </c>
      <c r="BZ298" s="241">
        <v>0</v>
      </c>
      <c r="CA298" s="14">
        <v>625.35</v>
      </c>
      <c r="CB298" s="14">
        <v>0</v>
      </c>
      <c r="CC298" s="15">
        <f>BZ298+(CA298*48)+(CB298*48)</f>
        <v>30016.800000000003</v>
      </c>
      <c r="CD298" s="241">
        <v>20978</v>
      </c>
      <c r="CE298" s="14">
        <v>585.32000000000005</v>
      </c>
      <c r="CF298" s="14">
        <v>40.68</v>
      </c>
      <c r="CG298" s="15">
        <f>CD298+(CE298*48)+(CF298*48)</f>
        <v>51026</v>
      </c>
      <c r="CH298" s="245" t="s">
        <v>313</v>
      </c>
      <c r="CI298" s="245" t="s">
        <v>313</v>
      </c>
      <c r="CJ298" s="245" t="s">
        <v>313</v>
      </c>
      <c r="CK298" s="15" t="e">
        <f>CH298+(CI298*48)+(CJ298*48)</f>
        <v>#VALUE!</v>
      </c>
      <c r="CL298" s="16"/>
      <c r="CM298" s="17"/>
      <c r="CN298" s="17"/>
      <c r="CO298" s="15">
        <f>CL298+(CM298*48)+(CN298*48)</f>
        <v>0</v>
      </c>
      <c r="CP298" s="16"/>
      <c r="CQ298" s="17"/>
      <c r="CR298" s="18"/>
      <c r="CS298" s="15">
        <f>CP298+(CQ298*48)+(CR298*48)</f>
        <v>0</v>
      </c>
      <c r="CT298" s="16"/>
      <c r="CU298" s="17"/>
      <c r="CV298" s="18"/>
      <c r="CW298" s="21">
        <f>CT298+(CU298*48)+(CV298*48)</f>
        <v>0</v>
      </c>
      <c r="CX298" s="405">
        <v>0</v>
      </c>
      <c r="CY298" s="391">
        <v>625.35</v>
      </c>
      <c r="CZ298" s="391">
        <v>0</v>
      </c>
      <c r="DA298" s="392">
        <f>CX298+(CY298*48)+(CZ298*48)</f>
        <v>30016.800000000003</v>
      </c>
      <c r="DB298" s="16"/>
      <c r="DC298" s="17"/>
      <c r="DD298" s="18"/>
      <c r="DE298" s="15">
        <f>DB298+(DC298*48)+(DD298*48)</f>
        <v>0</v>
      </c>
      <c r="DF298" s="241">
        <v>20978</v>
      </c>
      <c r="DG298" s="14">
        <v>585.32000000000005</v>
      </c>
      <c r="DH298" s="14">
        <v>40.68</v>
      </c>
      <c r="DI298" s="15">
        <f>DF298+(DG298*48)+(DH298*48)</f>
        <v>51026</v>
      </c>
      <c r="DJ298" s="245" t="s">
        <v>313</v>
      </c>
      <c r="DK298" s="245" t="s">
        <v>313</v>
      </c>
      <c r="DL298" s="245" t="s">
        <v>313</v>
      </c>
      <c r="DM298" s="15" t="e">
        <f>DJ298+(DK298*48)+(DL298*48)</f>
        <v>#VALUE!</v>
      </c>
      <c r="DN298" s="19"/>
      <c r="DO298" s="20"/>
      <c r="DP298" s="20"/>
      <c r="DQ298" s="15">
        <f>DN298+(DO298*48)+(DP298*48)</f>
        <v>0</v>
      </c>
      <c r="DR298" s="241">
        <v>0</v>
      </c>
      <c r="DS298" s="14">
        <v>625.35</v>
      </c>
      <c r="DT298" s="14">
        <v>0</v>
      </c>
      <c r="DU298" s="15">
        <f>DR298+(DS298*48)+(DT298*48)</f>
        <v>30016.800000000003</v>
      </c>
      <c r="DV298" s="241">
        <v>20978</v>
      </c>
      <c r="DW298" s="14">
        <v>585.32000000000005</v>
      </c>
      <c r="DX298" s="14">
        <v>40.68</v>
      </c>
      <c r="DY298" s="15">
        <f>DV298+(DW298*48)+(DX298*48)</f>
        <v>51026</v>
      </c>
      <c r="DZ298" s="245" t="s">
        <v>313</v>
      </c>
      <c r="EA298" s="245" t="s">
        <v>313</v>
      </c>
      <c r="EB298" s="245" t="s">
        <v>313</v>
      </c>
      <c r="EC298" s="15" t="e">
        <f>DZ298+(EA298*48)+(EB298*48)</f>
        <v>#VALUE!</v>
      </c>
      <c r="ED298" s="250">
        <v>2000</v>
      </c>
      <c r="EE298" s="167">
        <v>499.95</v>
      </c>
      <c r="EF298" s="167"/>
      <c r="EG298" s="15">
        <f>ED298+(EE298*48)+(EF298*48)</f>
        <v>25997.599999999999</v>
      </c>
    </row>
    <row r="299" spans="1:137" x14ac:dyDescent="0.3">
      <c r="A299" s="484"/>
      <c r="B299" s="434"/>
      <c r="C299" s="478"/>
      <c r="D299" s="108" t="s">
        <v>276</v>
      </c>
      <c r="E299" s="285" t="s">
        <v>4</v>
      </c>
      <c r="F299" s="439"/>
      <c r="G299" s="441"/>
      <c r="H299" s="439"/>
      <c r="I299" s="441"/>
      <c r="J299" s="439"/>
      <c r="K299" s="441"/>
      <c r="L299" s="439"/>
      <c r="M299" s="441"/>
      <c r="N299" s="439"/>
      <c r="O299" s="441"/>
      <c r="P299" s="439"/>
      <c r="Q299" s="441"/>
      <c r="R299" s="439"/>
      <c r="S299" s="441"/>
      <c r="T299" s="439"/>
      <c r="U299" s="441"/>
      <c r="V299" s="102"/>
      <c r="W299" s="14"/>
      <c r="X299" s="14"/>
      <c r="Y299" s="15">
        <f>V299+(W299*48)+(X299*48)</f>
        <v>0</v>
      </c>
      <c r="Z299" s="241">
        <v>0</v>
      </c>
      <c r="AA299" s="14">
        <v>680.35</v>
      </c>
      <c r="AB299" s="14">
        <v>0</v>
      </c>
      <c r="AC299" s="15">
        <f>Z299+(AA299*48)+(AB299*48)</f>
        <v>32656.800000000003</v>
      </c>
      <c r="AD299" s="102"/>
      <c r="AE299" s="14"/>
      <c r="AF299" s="14"/>
      <c r="AG299" s="15">
        <f>AD299+(AE299*48)+(AF299*48)</f>
        <v>0</v>
      </c>
      <c r="AH299" s="241">
        <v>18357</v>
      </c>
      <c r="AI299" s="14">
        <v>619.91999999999996</v>
      </c>
      <c r="AJ299" s="14">
        <v>43.08</v>
      </c>
      <c r="AK299" s="15">
        <f>AH299+(AI299*48)+(AJ299*48)</f>
        <v>50181</v>
      </c>
      <c r="AL299" s="245" t="s">
        <v>313</v>
      </c>
      <c r="AM299" s="245" t="s">
        <v>313</v>
      </c>
      <c r="AN299" s="245" t="s">
        <v>313</v>
      </c>
      <c r="AO299" s="15" t="e">
        <f>AL299+(AM299*48)+(AN299*48)</f>
        <v>#VALUE!</v>
      </c>
      <c r="AP299" s="227"/>
      <c r="AQ299" s="14"/>
      <c r="AR299" s="22"/>
      <c r="AS299" s="15">
        <f>AP299+(AQ299*48)+(AR299*48)</f>
        <v>0</v>
      </c>
      <c r="AT299" s="14">
        <v>0</v>
      </c>
      <c r="AU299" s="14">
        <v>680.35</v>
      </c>
      <c r="AV299" s="14">
        <v>0</v>
      </c>
      <c r="AW299" s="15">
        <f>AT299+(AU299*48)+(AV299*48)</f>
        <v>32656.800000000003</v>
      </c>
      <c r="AX299" s="241">
        <v>18357</v>
      </c>
      <c r="AY299" s="14">
        <v>619.91999999999996</v>
      </c>
      <c r="AZ299" s="14">
        <v>43.08</v>
      </c>
      <c r="BA299" s="15">
        <f>AX299+(AY299*48)+(AZ299*48)</f>
        <v>50181</v>
      </c>
      <c r="BB299" s="245" t="s">
        <v>313</v>
      </c>
      <c r="BC299" s="245" t="s">
        <v>313</v>
      </c>
      <c r="BD299" s="245" t="s">
        <v>313</v>
      </c>
      <c r="BE299" s="15" t="e">
        <f>BB299+(BC299*48)+(BD299*48)</f>
        <v>#VALUE!</v>
      </c>
      <c r="BF299" s="16"/>
      <c r="BG299" s="17"/>
      <c r="BH299" s="17"/>
      <c r="BI299" s="15">
        <f>BF299+(BG299*48)+(BH299*48)</f>
        <v>0</v>
      </c>
      <c r="BJ299" s="241" t="s">
        <v>313</v>
      </c>
      <c r="BK299" s="14" t="s">
        <v>313</v>
      </c>
      <c r="BL299" s="14" t="s">
        <v>313</v>
      </c>
      <c r="BM299" s="15" t="e">
        <f>BJ299+(BK299*48)+(BL299*48)</f>
        <v>#VALUE!</v>
      </c>
      <c r="BN299" s="241">
        <v>18357</v>
      </c>
      <c r="BO299" s="14">
        <v>619.91999999999996</v>
      </c>
      <c r="BP299" s="14">
        <v>43.08</v>
      </c>
      <c r="BQ299" s="15">
        <f>BN299+(BO299*48)+(BP299*48)</f>
        <v>50181</v>
      </c>
      <c r="BR299" s="245" t="s">
        <v>313</v>
      </c>
      <c r="BS299" s="245" t="s">
        <v>313</v>
      </c>
      <c r="BT299" s="245" t="s">
        <v>313</v>
      </c>
      <c r="BU299" s="15" t="e">
        <f>BR299+(BS299*48)+(BT299*48)</f>
        <v>#VALUE!</v>
      </c>
      <c r="BV299" s="16"/>
      <c r="BW299" s="17"/>
      <c r="BX299" s="17"/>
      <c r="BY299" s="15">
        <f>BV299+(BW299*48)+(BX299*48)</f>
        <v>0</v>
      </c>
      <c r="BZ299" s="241">
        <v>0</v>
      </c>
      <c r="CA299" s="14">
        <v>680.35</v>
      </c>
      <c r="CB299" s="14">
        <v>0</v>
      </c>
      <c r="CC299" s="15">
        <f>BZ299+(CA299*48)+(CB299*48)</f>
        <v>32656.800000000003</v>
      </c>
      <c r="CD299" s="241">
        <v>18357</v>
      </c>
      <c r="CE299" s="14">
        <v>619.91999999999996</v>
      </c>
      <c r="CF299" s="14">
        <v>43.08</v>
      </c>
      <c r="CG299" s="15">
        <f>CD299+(CE299*48)+(CF299*48)</f>
        <v>50181</v>
      </c>
      <c r="CH299" s="245" t="s">
        <v>313</v>
      </c>
      <c r="CI299" s="245" t="s">
        <v>313</v>
      </c>
      <c r="CJ299" s="245" t="s">
        <v>313</v>
      </c>
      <c r="CK299" s="15" t="e">
        <f>CH299+(CI299*48)+(CJ299*48)</f>
        <v>#VALUE!</v>
      </c>
      <c r="CL299" s="16"/>
      <c r="CM299" s="17"/>
      <c r="CN299" s="17"/>
      <c r="CO299" s="15">
        <f>CL299+(CM299*48)+(CN299*48)</f>
        <v>0</v>
      </c>
      <c r="CP299" s="16"/>
      <c r="CQ299" s="17"/>
      <c r="CR299" s="18"/>
      <c r="CS299" s="15">
        <f>CP299+(CQ299*48)+(CR299*48)</f>
        <v>0</v>
      </c>
      <c r="CT299" s="16"/>
      <c r="CU299" s="17"/>
      <c r="CV299" s="18"/>
      <c r="CW299" s="21">
        <f>CT299+(CU299*48)+(CV299*48)</f>
        <v>0</v>
      </c>
      <c r="CX299" s="405">
        <v>0</v>
      </c>
      <c r="CY299" s="391">
        <v>680.35</v>
      </c>
      <c r="CZ299" s="391">
        <v>0</v>
      </c>
      <c r="DA299" s="392">
        <f>CX299+(CY299*48)+(CZ299*48)</f>
        <v>32656.800000000003</v>
      </c>
      <c r="DB299" s="16"/>
      <c r="DC299" s="17"/>
      <c r="DD299" s="18"/>
      <c r="DE299" s="15">
        <f>DB299+(DC299*48)+(DD299*48)</f>
        <v>0</v>
      </c>
      <c r="DF299" s="241">
        <v>18357</v>
      </c>
      <c r="DG299" s="14">
        <v>619.91999999999996</v>
      </c>
      <c r="DH299" s="14">
        <v>43.08</v>
      </c>
      <c r="DI299" s="15">
        <f>DF299+(DG299*48)+(DH299*48)</f>
        <v>50181</v>
      </c>
      <c r="DJ299" s="245" t="s">
        <v>313</v>
      </c>
      <c r="DK299" s="245" t="s">
        <v>313</v>
      </c>
      <c r="DL299" s="245" t="s">
        <v>313</v>
      </c>
      <c r="DM299" s="15" t="e">
        <f>DJ299+(DK299*48)+(DL299*48)</f>
        <v>#VALUE!</v>
      </c>
      <c r="DN299" s="19"/>
      <c r="DO299" s="20"/>
      <c r="DP299" s="20"/>
      <c r="DQ299" s="15">
        <f>DN299+(DO299*48)+(DP299*48)</f>
        <v>0</v>
      </c>
      <c r="DR299" s="241">
        <v>0</v>
      </c>
      <c r="DS299" s="14">
        <v>680.35</v>
      </c>
      <c r="DT299" s="14">
        <v>0</v>
      </c>
      <c r="DU299" s="15">
        <f>DR299+(DS299*48)+(DT299*48)</f>
        <v>32656.800000000003</v>
      </c>
      <c r="DV299" s="241">
        <v>18357</v>
      </c>
      <c r="DW299" s="14">
        <v>619.91999999999996</v>
      </c>
      <c r="DX299" s="14">
        <v>43.08</v>
      </c>
      <c r="DY299" s="15">
        <f>DV299+(DW299*48)+(DX299*48)</f>
        <v>50181</v>
      </c>
      <c r="DZ299" s="245" t="s">
        <v>313</v>
      </c>
      <c r="EA299" s="245" t="s">
        <v>313</v>
      </c>
      <c r="EB299" s="245" t="s">
        <v>313</v>
      </c>
      <c r="EC299" s="15" t="e">
        <f>DZ299+(EA299*48)+(EB299*48)</f>
        <v>#VALUE!</v>
      </c>
      <c r="ED299" s="250">
        <v>2000</v>
      </c>
      <c r="EE299" s="167">
        <v>649.95000000000005</v>
      </c>
      <c r="EF299" s="167"/>
      <c r="EG299" s="15">
        <f>ED299+(EE299*48)+(EF299*48)</f>
        <v>33197.600000000006</v>
      </c>
    </row>
    <row r="300" spans="1:137" x14ac:dyDescent="0.3">
      <c r="A300" s="484"/>
      <c r="B300" s="434"/>
      <c r="C300" s="478"/>
      <c r="D300" s="108" t="s">
        <v>277</v>
      </c>
      <c r="E300" s="285" t="s">
        <v>5</v>
      </c>
      <c r="F300" s="439"/>
      <c r="G300" s="441"/>
      <c r="H300" s="439"/>
      <c r="I300" s="441"/>
      <c r="J300" s="439"/>
      <c r="K300" s="441"/>
      <c r="L300" s="439"/>
      <c r="M300" s="441"/>
      <c r="N300" s="439"/>
      <c r="O300" s="441"/>
      <c r="P300" s="439"/>
      <c r="Q300" s="441"/>
      <c r="R300" s="439"/>
      <c r="S300" s="441"/>
      <c r="T300" s="439"/>
      <c r="U300" s="441"/>
      <c r="V300" s="102"/>
      <c r="W300" s="14"/>
      <c r="X300" s="14"/>
      <c r="Y300" s="15">
        <f>V300+(W300*48)+(X300*48)</f>
        <v>0</v>
      </c>
      <c r="Z300" s="241">
        <v>0</v>
      </c>
      <c r="AA300" s="14">
        <v>731.5</v>
      </c>
      <c r="AB300" s="14">
        <v>0</v>
      </c>
      <c r="AC300" s="15">
        <f>Z300+(AA300*48)+(AB300*48)</f>
        <v>35112</v>
      </c>
      <c r="AD300" s="102"/>
      <c r="AE300" s="14"/>
      <c r="AF300" s="14"/>
      <c r="AG300" s="15">
        <f>AD300+(AE300*48)+(AF300*48)</f>
        <v>0</v>
      </c>
      <c r="AH300" s="241">
        <v>16937</v>
      </c>
      <c r="AI300" s="14">
        <v>667.6</v>
      </c>
      <c r="AJ300" s="14">
        <v>46.4</v>
      </c>
      <c r="AK300" s="15">
        <f>AH300+(AI300*48)+(AJ300*48)</f>
        <v>51209</v>
      </c>
      <c r="AL300" s="245" t="s">
        <v>313</v>
      </c>
      <c r="AM300" s="245" t="s">
        <v>313</v>
      </c>
      <c r="AN300" s="245" t="s">
        <v>313</v>
      </c>
      <c r="AO300" s="15" t="e">
        <f>AL300+(AM300*48)+(AN300*48)</f>
        <v>#VALUE!</v>
      </c>
      <c r="AP300" s="227"/>
      <c r="AQ300" s="14"/>
      <c r="AR300" s="22"/>
      <c r="AS300" s="15">
        <f>AP300+(AQ300*48)+(AR300*48)</f>
        <v>0</v>
      </c>
      <c r="AT300" s="14">
        <v>0</v>
      </c>
      <c r="AU300" s="14">
        <v>731.5</v>
      </c>
      <c r="AV300" s="14">
        <v>0</v>
      </c>
      <c r="AW300" s="15">
        <f>AT300+(AU300*48)+(AV300*48)</f>
        <v>35112</v>
      </c>
      <c r="AX300" s="241">
        <v>16937</v>
      </c>
      <c r="AY300" s="14">
        <v>667.6</v>
      </c>
      <c r="AZ300" s="14">
        <v>46.4</v>
      </c>
      <c r="BA300" s="15">
        <f>AX300+(AY300*48)+(AZ300*48)</f>
        <v>51209</v>
      </c>
      <c r="BB300" s="245" t="s">
        <v>313</v>
      </c>
      <c r="BC300" s="245" t="s">
        <v>313</v>
      </c>
      <c r="BD300" s="245" t="s">
        <v>313</v>
      </c>
      <c r="BE300" s="15" t="e">
        <f>BB300+(BC300*48)+(BD300*48)</f>
        <v>#VALUE!</v>
      </c>
      <c r="BF300" s="16"/>
      <c r="BG300" s="17"/>
      <c r="BH300" s="17"/>
      <c r="BI300" s="15">
        <f>BF300+(BG300*48)+(BH300*48)</f>
        <v>0</v>
      </c>
      <c r="BJ300" s="241" t="s">
        <v>313</v>
      </c>
      <c r="BK300" s="14" t="s">
        <v>313</v>
      </c>
      <c r="BL300" s="14" t="s">
        <v>313</v>
      </c>
      <c r="BM300" s="15" t="e">
        <f>BJ300+(BK300*48)+(BL300*48)</f>
        <v>#VALUE!</v>
      </c>
      <c r="BN300" s="241">
        <v>16937</v>
      </c>
      <c r="BO300" s="14">
        <v>667.6</v>
      </c>
      <c r="BP300" s="14">
        <v>46.4</v>
      </c>
      <c r="BQ300" s="15">
        <f>BN300+(BO300*48)+(BP300*48)</f>
        <v>51209</v>
      </c>
      <c r="BR300" s="245" t="s">
        <v>313</v>
      </c>
      <c r="BS300" s="245" t="s">
        <v>313</v>
      </c>
      <c r="BT300" s="245" t="s">
        <v>313</v>
      </c>
      <c r="BU300" s="15" t="e">
        <f>BR300+(BS300*48)+(BT300*48)</f>
        <v>#VALUE!</v>
      </c>
      <c r="BV300" s="16"/>
      <c r="BW300" s="17"/>
      <c r="BX300" s="17"/>
      <c r="BY300" s="15">
        <f>BV300+(BW300*48)+(BX300*48)</f>
        <v>0</v>
      </c>
      <c r="BZ300" s="241">
        <v>0</v>
      </c>
      <c r="CA300" s="14">
        <v>731.5</v>
      </c>
      <c r="CB300" s="14">
        <v>0</v>
      </c>
      <c r="CC300" s="15">
        <f>BZ300+(CA300*48)+(CB300*48)</f>
        <v>35112</v>
      </c>
      <c r="CD300" s="241">
        <v>16937</v>
      </c>
      <c r="CE300" s="14">
        <v>667.6</v>
      </c>
      <c r="CF300" s="14">
        <v>46.4</v>
      </c>
      <c r="CG300" s="15">
        <f>CD300+(CE300*48)+(CF300*48)</f>
        <v>51209</v>
      </c>
      <c r="CH300" s="245" t="s">
        <v>313</v>
      </c>
      <c r="CI300" s="245" t="s">
        <v>313</v>
      </c>
      <c r="CJ300" s="245" t="s">
        <v>313</v>
      </c>
      <c r="CK300" s="15" t="e">
        <f>CH300+(CI300*48)+(CJ300*48)</f>
        <v>#VALUE!</v>
      </c>
      <c r="CL300" s="16"/>
      <c r="CM300" s="17"/>
      <c r="CN300" s="17"/>
      <c r="CO300" s="15">
        <f>CL300+(CM300*48)+(CN300*48)</f>
        <v>0</v>
      </c>
      <c r="CP300" s="16"/>
      <c r="CQ300" s="17"/>
      <c r="CR300" s="18"/>
      <c r="CS300" s="15">
        <f>CP300+(CQ300*48)+(CR300*48)</f>
        <v>0</v>
      </c>
      <c r="CT300" s="16"/>
      <c r="CU300" s="17"/>
      <c r="CV300" s="18"/>
      <c r="CW300" s="21">
        <f>CT300+(CU300*48)+(CV300*48)</f>
        <v>0</v>
      </c>
      <c r="CX300" s="405">
        <v>0</v>
      </c>
      <c r="CY300" s="391">
        <v>731.5</v>
      </c>
      <c r="CZ300" s="391">
        <v>0</v>
      </c>
      <c r="DA300" s="392">
        <f>CX300+(CY300*48)+(CZ300*48)</f>
        <v>35112</v>
      </c>
      <c r="DB300" s="16"/>
      <c r="DC300" s="17"/>
      <c r="DD300" s="18"/>
      <c r="DE300" s="15">
        <f>DB300+(DC300*48)+(DD300*48)</f>
        <v>0</v>
      </c>
      <c r="DF300" s="241">
        <v>16937</v>
      </c>
      <c r="DG300" s="14">
        <v>667.6</v>
      </c>
      <c r="DH300" s="14">
        <v>46.4</v>
      </c>
      <c r="DI300" s="15">
        <f>DF300+(DG300*48)+(DH300*48)</f>
        <v>51209</v>
      </c>
      <c r="DJ300" s="245" t="s">
        <v>313</v>
      </c>
      <c r="DK300" s="245" t="s">
        <v>313</v>
      </c>
      <c r="DL300" s="245" t="s">
        <v>313</v>
      </c>
      <c r="DM300" s="15" t="e">
        <f>DJ300+(DK300*48)+(DL300*48)</f>
        <v>#VALUE!</v>
      </c>
      <c r="DN300" s="19"/>
      <c r="DO300" s="20"/>
      <c r="DP300" s="20"/>
      <c r="DQ300" s="15">
        <f>DN300+(DO300*48)+(DP300*48)</f>
        <v>0</v>
      </c>
      <c r="DR300" s="241">
        <v>0</v>
      </c>
      <c r="DS300" s="14">
        <v>731.5</v>
      </c>
      <c r="DT300" s="14">
        <v>0</v>
      </c>
      <c r="DU300" s="15">
        <f>DR300+(DS300*48)+(DT300*48)</f>
        <v>35112</v>
      </c>
      <c r="DV300" s="241">
        <v>16937</v>
      </c>
      <c r="DW300" s="14">
        <v>667.6</v>
      </c>
      <c r="DX300" s="14">
        <v>46.4</v>
      </c>
      <c r="DY300" s="15">
        <f>DV300+(DW300*48)+(DX300*48)</f>
        <v>51209</v>
      </c>
      <c r="DZ300" s="245" t="s">
        <v>313</v>
      </c>
      <c r="EA300" s="245" t="s">
        <v>313</v>
      </c>
      <c r="EB300" s="245" t="s">
        <v>313</v>
      </c>
      <c r="EC300" s="15" t="e">
        <f>DZ300+(EA300*48)+(EB300*48)</f>
        <v>#VALUE!</v>
      </c>
      <c r="ED300" s="378"/>
      <c r="EE300" s="379"/>
      <c r="EF300" s="379"/>
      <c r="EG300" s="383">
        <f>ED300+(EE300*48)+(EF300*48)</f>
        <v>0</v>
      </c>
    </row>
    <row r="301" spans="1:137" x14ac:dyDescent="0.3">
      <c r="A301" s="484"/>
      <c r="B301" s="434"/>
      <c r="C301" s="478"/>
      <c r="D301" s="108" t="s">
        <v>278</v>
      </c>
      <c r="E301" s="285" t="s">
        <v>6</v>
      </c>
      <c r="F301" s="439"/>
      <c r="G301" s="441"/>
      <c r="H301" s="439"/>
      <c r="I301" s="441"/>
      <c r="J301" s="439"/>
      <c r="K301" s="441"/>
      <c r="L301" s="439"/>
      <c r="M301" s="441"/>
      <c r="N301" s="439"/>
      <c r="O301" s="441"/>
      <c r="P301" s="439"/>
      <c r="Q301" s="441"/>
      <c r="R301" s="439"/>
      <c r="S301" s="441"/>
      <c r="T301" s="439"/>
      <c r="U301" s="441"/>
      <c r="V301" s="102"/>
      <c r="W301" s="14"/>
      <c r="X301" s="14"/>
      <c r="Y301" s="15">
        <f>V301+(W301*48)+(X301*48)</f>
        <v>0</v>
      </c>
      <c r="Z301" s="241">
        <v>0</v>
      </c>
      <c r="AA301" s="14">
        <v>775.5</v>
      </c>
      <c r="AB301" s="14">
        <v>0</v>
      </c>
      <c r="AC301" s="15">
        <f>Z301+(AA301*48)+(AB301*48)</f>
        <v>37224</v>
      </c>
      <c r="AD301" s="102"/>
      <c r="AE301" s="14"/>
      <c r="AF301" s="14"/>
      <c r="AG301" s="15">
        <f>AD301+(AE301*48)+(AF301*48)</f>
        <v>0</v>
      </c>
      <c r="AH301" s="241">
        <v>17109</v>
      </c>
      <c r="AI301" s="14">
        <v>726.51</v>
      </c>
      <c r="AJ301" s="14">
        <v>50.49</v>
      </c>
      <c r="AK301" s="15">
        <f>AH301+(AI301*48)+(AJ301*48)</f>
        <v>54404.999999999993</v>
      </c>
      <c r="AL301" s="245" t="s">
        <v>313</v>
      </c>
      <c r="AM301" s="245" t="s">
        <v>313</v>
      </c>
      <c r="AN301" s="245" t="s">
        <v>313</v>
      </c>
      <c r="AO301" s="15" t="e">
        <f>AL301+(AM301*48)+(AN301*48)</f>
        <v>#VALUE!</v>
      </c>
      <c r="AP301" s="227"/>
      <c r="AQ301" s="14"/>
      <c r="AR301" s="22"/>
      <c r="AS301" s="15">
        <f>AP301+(AQ301*48)+(AR301*48)</f>
        <v>0</v>
      </c>
      <c r="AT301" s="14">
        <v>0</v>
      </c>
      <c r="AU301" s="14">
        <v>775.5</v>
      </c>
      <c r="AV301" s="14">
        <v>0</v>
      </c>
      <c r="AW301" s="15">
        <f>AT301+(AU301*48)+(AV301*48)</f>
        <v>37224</v>
      </c>
      <c r="AX301" s="241">
        <v>17109</v>
      </c>
      <c r="AY301" s="14">
        <v>726.51</v>
      </c>
      <c r="AZ301" s="14">
        <v>50.49</v>
      </c>
      <c r="BA301" s="15">
        <f>AX301+(AY301*48)+(AZ301*48)</f>
        <v>54404.999999999993</v>
      </c>
      <c r="BB301" s="245" t="s">
        <v>313</v>
      </c>
      <c r="BC301" s="245" t="s">
        <v>313</v>
      </c>
      <c r="BD301" s="245" t="s">
        <v>313</v>
      </c>
      <c r="BE301" s="15" t="e">
        <f>BB301+(BC301*48)+(BD301*48)</f>
        <v>#VALUE!</v>
      </c>
      <c r="BF301" s="16"/>
      <c r="BG301" s="17"/>
      <c r="BH301" s="17"/>
      <c r="BI301" s="15">
        <f>BF301+(BG301*48)+(BH301*48)</f>
        <v>0</v>
      </c>
      <c r="BJ301" s="241" t="s">
        <v>313</v>
      </c>
      <c r="BK301" s="14" t="s">
        <v>313</v>
      </c>
      <c r="BL301" s="14" t="s">
        <v>313</v>
      </c>
      <c r="BM301" s="15" t="e">
        <f>BJ301+(BK301*48)+(BL301*48)</f>
        <v>#VALUE!</v>
      </c>
      <c r="BN301" s="241">
        <v>17109</v>
      </c>
      <c r="BO301" s="14">
        <v>726.51</v>
      </c>
      <c r="BP301" s="14">
        <v>50.49</v>
      </c>
      <c r="BQ301" s="15">
        <f>BN301+(BO301*48)+(BP301*48)</f>
        <v>54404.999999999993</v>
      </c>
      <c r="BR301" s="245" t="s">
        <v>313</v>
      </c>
      <c r="BS301" s="245" t="s">
        <v>313</v>
      </c>
      <c r="BT301" s="245" t="s">
        <v>313</v>
      </c>
      <c r="BU301" s="15" t="e">
        <f>BR301+(BS301*48)+(BT301*48)</f>
        <v>#VALUE!</v>
      </c>
      <c r="BV301" s="16"/>
      <c r="BW301" s="17"/>
      <c r="BX301" s="17"/>
      <c r="BY301" s="15">
        <f>BV301+(BW301*48)+(BX301*48)</f>
        <v>0</v>
      </c>
      <c r="BZ301" s="241">
        <v>0</v>
      </c>
      <c r="CA301" s="14">
        <v>775.5</v>
      </c>
      <c r="CB301" s="14">
        <v>0</v>
      </c>
      <c r="CC301" s="15">
        <f>BZ301+(CA301*48)+(CB301*48)</f>
        <v>37224</v>
      </c>
      <c r="CD301" s="241">
        <v>17109</v>
      </c>
      <c r="CE301" s="14">
        <v>726.51</v>
      </c>
      <c r="CF301" s="14">
        <v>50.49</v>
      </c>
      <c r="CG301" s="15">
        <f>CD301+(CE301*48)+(CF301*48)</f>
        <v>54404.999999999993</v>
      </c>
      <c r="CH301" s="245" t="s">
        <v>313</v>
      </c>
      <c r="CI301" s="245" t="s">
        <v>313</v>
      </c>
      <c r="CJ301" s="245" t="s">
        <v>313</v>
      </c>
      <c r="CK301" s="15" t="e">
        <f>CH301+(CI301*48)+(CJ301*48)</f>
        <v>#VALUE!</v>
      </c>
      <c r="CL301" s="16"/>
      <c r="CM301" s="17"/>
      <c r="CN301" s="17"/>
      <c r="CO301" s="15">
        <f>CL301+(CM301*48)+(CN301*48)</f>
        <v>0</v>
      </c>
      <c r="CP301" s="16"/>
      <c r="CQ301" s="17"/>
      <c r="CR301" s="18"/>
      <c r="CS301" s="15">
        <f>CP301+(CQ301*48)+(CR301*48)</f>
        <v>0</v>
      </c>
      <c r="CT301" s="16"/>
      <c r="CU301" s="17"/>
      <c r="CV301" s="18"/>
      <c r="CW301" s="21">
        <f>CT301+(CU301*48)+(CV301*48)</f>
        <v>0</v>
      </c>
      <c r="CX301" s="405">
        <v>0</v>
      </c>
      <c r="CY301" s="391">
        <v>775.5</v>
      </c>
      <c r="CZ301" s="391">
        <v>0</v>
      </c>
      <c r="DA301" s="392">
        <f>CX301+(CY301*48)+(CZ301*48)</f>
        <v>37224</v>
      </c>
      <c r="DB301" s="16"/>
      <c r="DC301" s="17"/>
      <c r="DD301" s="18"/>
      <c r="DE301" s="15">
        <f>DB301+(DC301*48)+(DD301*48)</f>
        <v>0</v>
      </c>
      <c r="DF301" s="241">
        <v>17109</v>
      </c>
      <c r="DG301" s="14">
        <v>726.51</v>
      </c>
      <c r="DH301" s="14">
        <v>50.49</v>
      </c>
      <c r="DI301" s="15">
        <f>DF301+(DG301*48)+(DH301*48)</f>
        <v>54404.999999999993</v>
      </c>
      <c r="DJ301" s="245" t="s">
        <v>313</v>
      </c>
      <c r="DK301" s="245" t="s">
        <v>313</v>
      </c>
      <c r="DL301" s="245" t="s">
        <v>313</v>
      </c>
      <c r="DM301" s="15" t="e">
        <f>DJ301+(DK301*48)+(DL301*48)</f>
        <v>#VALUE!</v>
      </c>
      <c r="DN301" s="19"/>
      <c r="DO301" s="20"/>
      <c r="DP301" s="20"/>
      <c r="DQ301" s="15">
        <f>DN301+(DO301*48)+(DP301*48)</f>
        <v>0</v>
      </c>
      <c r="DR301" s="241">
        <v>0</v>
      </c>
      <c r="DS301" s="14">
        <v>775.5</v>
      </c>
      <c r="DT301" s="14">
        <v>0</v>
      </c>
      <c r="DU301" s="15">
        <f>DR301+(DS301*48)+(DT301*48)</f>
        <v>37224</v>
      </c>
      <c r="DV301" s="241">
        <v>17109</v>
      </c>
      <c r="DW301" s="14">
        <v>726.51</v>
      </c>
      <c r="DX301" s="14">
        <v>50.49</v>
      </c>
      <c r="DY301" s="15">
        <f>DV301+(DW301*48)+(DX301*48)</f>
        <v>54404.999999999993</v>
      </c>
      <c r="DZ301" s="245" t="s">
        <v>313</v>
      </c>
      <c r="EA301" s="245" t="s">
        <v>313</v>
      </c>
      <c r="EB301" s="245" t="s">
        <v>313</v>
      </c>
      <c r="EC301" s="15" t="e">
        <f>DZ301+(EA301*48)+(EB301*48)</f>
        <v>#VALUE!</v>
      </c>
      <c r="ED301" s="378"/>
      <c r="EE301" s="379"/>
      <c r="EF301" s="379"/>
      <c r="EG301" s="383">
        <f>ED301+(EE301*48)+(EF301*48)</f>
        <v>0</v>
      </c>
    </row>
    <row r="302" spans="1:137" ht="14.4" thickBot="1" x14ac:dyDescent="0.35">
      <c r="A302" s="484"/>
      <c r="B302" s="431" t="s">
        <v>312</v>
      </c>
      <c r="C302" s="478"/>
      <c r="D302" s="195" t="s">
        <v>279</v>
      </c>
      <c r="E302" s="285" t="s">
        <v>7</v>
      </c>
      <c r="F302" s="439"/>
      <c r="G302" s="441"/>
      <c r="H302" s="439"/>
      <c r="I302" s="441"/>
      <c r="J302" s="439"/>
      <c r="K302" s="441"/>
      <c r="L302" s="439"/>
      <c r="M302" s="441"/>
      <c r="N302" s="439"/>
      <c r="O302" s="441"/>
      <c r="P302" s="439"/>
      <c r="Q302" s="441"/>
      <c r="R302" s="439"/>
      <c r="S302" s="441"/>
      <c r="T302" s="439"/>
      <c r="U302" s="441"/>
      <c r="V302" s="219"/>
      <c r="W302" s="42"/>
      <c r="X302" s="42"/>
      <c r="Y302" s="43">
        <f>V302+(W302*48)+(X302*48)</f>
        <v>0</v>
      </c>
      <c r="Z302" s="243">
        <v>0</v>
      </c>
      <c r="AA302" s="244">
        <v>815.65</v>
      </c>
      <c r="AB302" s="244">
        <v>0</v>
      </c>
      <c r="AC302" s="43">
        <f>Z302+(AA302*48)+(AB302*48)</f>
        <v>39151.199999999997</v>
      </c>
      <c r="AD302" s="219"/>
      <c r="AE302" s="42"/>
      <c r="AF302" s="42"/>
      <c r="AG302" s="43">
        <f>AD302+(AE302*48)+(AF302*48)</f>
        <v>0</v>
      </c>
      <c r="AH302" s="243">
        <v>14630</v>
      </c>
      <c r="AI302" s="244">
        <v>744.27</v>
      </c>
      <c r="AJ302" s="244">
        <v>51.73</v>
      </c>
      <c r="AK302" s="43">
        <f>AH302+(AI302*48)+(AJ302*48)</f>
        <v>52838</v>
      </c>
      <c r="AL302" s="245" t="s">
        <v>313</v>
      </c>
      <c r="AM302" s="245" t="s">
        <v>313</v>
      </c>
      <c r="AN302" s="245" t="s">
        <v>313</v>
      </c>
      <c r="AO302" s="43" t="e">
        <f>AL302+(AM302*48)+(AN302*48)</f>
        <v>#VALUE!</v>
      </c>
      <c r="AP302" s="220"/>
      <c r="AQ302" s="42"/>
      <c r="AR302" s="44"/>
      <c r="AS302" s="43">
        <f>AP302+(AQ302*48)+(AR302*48)</f>
        <v>0</v>
      </c>
      <c r="AT302" s="14">
        <v>0</v>
      </c>
      <c r="AU302" s="14">
        <v>815.65</v>
      </c>
      <c r="AV302" s="14">
        <v>0</v>
      </c>
      <c r="AW302" s="43">
        <f>AT302+(AU302*48)+(AV302*48)</f>
        <v>39151.199999999997</v>
      </c>
      <c r="AX302" s="243">
        <v>14630</v>
      </c>
      <c r="AY302" s="244">
        <v>744.27</v>
      </c>
      <c r="AZ302" s="244">
        <v>51.73</v>
      </c>
      <c r="BA302" s="43">
        <f>AX302+(AY302*48)+(AZ302*48)</f>
        <v>52838</v>
      </c>
      <c r="BB302" s="245" t="s">
        <v>313</v>
      </c>
      <c r="BC302" s="245" t="s">
        <v>313</v>
      </c>
      <c r="BD302" s="245" t="s">
        <v>313</v>
      </c>
      <c r="BE302" s="43" t="e">
        <f>BB302+(BC302*48)+(BD302*48)</f>
        <v>#VALUE!</v>
      </c>
      <c r="BF302" s="45"/>
      <c r="BG302" s="46"/>
      <c r="BH302" s="46"/>
      <c r="BI302" s="43">
        <f>BF302+(BG302*48)+(BH302*48)</f>
        <v>0</v>
      </c>
      <c r="BJ302" s="248" t="s">
        <v>313</v>
      </c>
      <c r="BK302" s="247" t="s">
        <v>313</v>
      </c>
      <c r="BL302" s="247" t="s">
        <v>313</v>
      </c>
      <c r="BM302" s="43" t="e">
        <f>BJ302+(BK302*48)+(BL302*48)</f>
        <v>#VALUE!</v>
      </c>
      <c r="BN302" s="243">
        <v>14630</v>
      </c>
      <c r="BO302" s="244">
        <v>744.27</v>
      </c>
      <c r="BP302" s="244">
        <v>51.73</v>
      </c>
      <c r="BQ302" s="43">
        <f>BN302+(BO302*48)+(BP302*48)</f>
        <v>52838</v>
      </c>
      <c r="BR302" s="245" t="s">
        <v>313</v>
      </c>
      <c r="BS302" s="245" t="s">
        <v>313</v>
      </c>
      <c r="BT302" s="245" t="s">
        <v>313</v>
      </c>
      <c r="BU302" s="43" t="e">
        <f>BR302+(BS302*48)+(BT302*48)</f>
        <v>#VALUE!</v>
      </c>
      <c r="BV302" s="45"/>
      <c r="BW302" s="46"/>
      <c r="BX302" s="46"/>
      <c r="BY302" s="43">
        <f>BV302+(BW302*48)+(BX302*48)</f>
        <v>0</v>
      </c>
      <c r="BZ302" s="243">
        <v>0</v>
      </c>
      <c r="CA302" s="244">
        <v>815.65</v>
      </c>
      <c r="CB302" s="244">
        <v>0</v>
      </c>
      <c r="CC302" s="43">
        <f>BZ302+(CA302*48)+(CB302*48)</f>
        <v>39151.199999999997</v>
      </c>
      <c r="CD302" s="243">
        <v>14630</v>
      </c>
      <c r="CE302" s="244">
        <v>744.27</v>
      </c>
      <c r="CF302" s="244">
        <v>51.73</v>
      </c>
      <c r="CG302" s="43">
        <f>CD302+(CE302*48)+(CF302*48)</f>
        <v>52838</v>
      </c>
      <c r="CH302" s="245" t="s">
        <v>313</v>
      </c>
      <c r="CI302" s="245" t="s">
        <v>313</v>
      </c>
      <c r="CJ302" s="245" t="s">
        <v>313</v>
      </c>
      <c r="CK302" s="43" t="e">
        <f>CH302+(CI302*48)+(CJ302*48)</f>
        <v>#VALUE!</v>
      </c>
      <c r="CL302" s="45"/>
      <c r="CM302" s="46"/>
      <c r="CN302" s="46"/>
      <c r="CO302" s="43">
        <f>CL302+(CM302*48)+(CN302*48)</f>
        <v>0</v>
      </c>
      <c r="CP302" s="45"/>
      <c r="CQ302" s="46"/>
      <c r="CR302" s="47"/>
      <c r="CS302" s="43">
        <f>CP302+(CQ302*48)+(CR302*48)</f>
        <v>0</v>
      </c>
      <c r="CT302" s="45"/>
      <c r="CU302" s="46"/>
      <c r="CV302" s="47"/>
      <c r="CW302" s="71">
        <f>CT302+(CU302*48)+(CV302*48)</f>
        <v>0</v>
      </c>
      <c r="CX302" s="428">
        <v>0</v>
      </c>
      <c r="CY302" s="408">
        <v>815.65</v>
      </c>
      <c r="CZ302" s="408">
        <v>0</v>
      </c>
      <c r="DA302" s="397">
        <f>CX302+(CY302*48)+(CZ302*48)</f>
        <v>39151.199999999997</v>
      </c>
      <c r="DB302" s="45"/>
      <c r="DC302" s="46"/>
      <c r="DD302" s="47"/>
      <c r="DE302" s="43">
        <f>DB302+(DC302*48)+(DD302*48)</f>
        <v>0</v>
      </c>
      <c r="DF302" s="406">
        <v>14630</v>
      </c>
      <c r="DG302" s="395">
        <v>744.27</v>
      </c>
      <c r="DH302" s="395">
        <v>51.73</v>
      </c>
      <c r="DI302" s="43">
        <f>DF302+(DG302*48)+(DH302*48)</f>
        <v>52838</v>
      </c>
      <c r="DJ302" s="245" t="s">
        <v>313</v>
      </c>
      <c r="DK302" s="245" t="s">
        <v>313</v>
      </c>
      <c r="DL302" s="245" t="s">
        <v>313</v>
      </c>
      <c r="DM302" s="43" t="e">
        <f>DJ302+(DK302*48)+(DL302*48)</f>
        <v>#VALUE!</v>
      </c>
      <c r="DN302" s="48"/>
      <c r="DO302" s="49"/>
      <c r="DP302" s="49"/>
      <c r="DQ302" s="43">
        <f>DN302+(DO302*48)+(DP302*48)</f>
        <v>0</v>
      </c>
      <c r="DR302" s="243">
        <v>0</v>
      </c>
      <c r="DS302" s="244">
        <v>815.65</v>
      </c>
      <c r="DT302" s="244">
        <v>0</v>
      </c>
      <c r="DU302" s="43">
        <f>DR302+(DS302*48)+(DT302*48)</f>
        <v>39151.199999999997</v>
      </c>
      <c r="DV302" s="243">
        <v>14630</v>
      </c>
      <c r="DW302" s="244">
        <v>744.27</v>
      </c>
      <c r="DX302" s="244">
        <v>51.73</v>
      </c>
      <c r="DY302" s="43">
        <f>DV302+(DW302*48)+(DX302*48)</f>
        <v>52838</v>
      </c>
      <c r="DZ302" s="245" t="s">
        <v>313</v>
      </c>
      <c r="EA302" s="245" t="s">
        <v>313</v>
      </c>
      <c r="EB302" s="245" t="s">
        <v>313</v>
      </c>
      <c r="EC302" s="43" t="e">
        <f>DZ302+(EA302*48)+(EB302*48)</f>
        <v>#VALUE!</v>
      </c>
      <c r="ED302" s="384"/>
      <c r="EE302" s="385"/>
      <c r="EF302" s="385"/>
      <c r="EG302" s="376">
        <f>ED302+(EE302*48)+(EF302*48)</f>
        <v>0</v>
      </c>
    </row>
    <row r="303" spans="1:137" ht="14.4" thickBot="1" x14ac:dyDescent="0.35">
      <c r="A303" s="485"/>
      <c r="B303" s="432"/>
      <c r="C303" s="479"/>
      <c r="D303" s="223"/>
      <c r="E303" s="224"/>
      <c r="F303" s="283"/>
      <c r="G303" s="225"/>
      <c r="H303" s="283"/>
      <c r="I303" s="225"/>
      <c r="J303" s="283"/>
      <c r="K303" s="225"/>
      <c r="L303" s="283"/>
      <c r="M303" s="225"/>
      <c r="N303" s="283"/>
      <c r="O303" s="225"/>
      <c r="P303" s="283"/>
      <c r="Q303" s="225"/>
      <c r="R303" s="283"/>
      <c r="S303" s="225"/>
      <c r="T303" s="283"/>
      <c r="U303" s="225"/>
      <c r="V303" s="221"/>
      <c r="W303" s="222"/>
      <c r="X303" s="222"/>
      <c r="Y303" s="101"/>
      <c r="Z303" s="221"/>
      <c r="AA303" s="222"/>
      <c r="AB303" s="222"/>
      <c r="AC303" s="314">
        <f>SUM(AC298+AC299+AC300+AC301+AC302)</f>
        <v>174160.8</v>
      </c>
      <c r="AD303" s="221"/>
      <c r="AE303" s="222"/>
      <c r="AF303" s="222"/>
      <c r="AG303" s="101"/>
      <c r="AH303" s="221"/>
      <c r="AI303" s="222"/>
      <c r="AJ303" s="222"/>
      <c r="AK303" s="101">
        <f>SUM(AK298+AK299+AK300+AK301+AK302)</f>
        <v>259659</v>
      </c>
      <c r="AL303" s="221"/>
      <c r="AM303" s="222"/>
      <c r="AN303" s="222"/>
      <c r="AO303" s="253" t="s">
        <v>313</v>
      </c>
      <c r="AP303" s="221"/>
      <c r="AQ303" s="222"/>
      <c r="AR303" s="222"/>
      <c r="AS303" s="101"/>
      <c r="AT303" s="221"/>
      <c r="AU303" s="222"/>
      <c r="AV303" s="222"/>
      <c r="AW303" s="314">
        <f>SUM(AW298+AW299+AW300+AW301+AW302)</f>
        <v>174160.8</v>
      </c>
      <c r="AX303" s="221"/>
      <c r="AY303" s="222"/>
      <c r="AZ303" s="222"/>
      <c r="BA303" s="101">
        <f>SUM(BA298+BA299+BA300+BA301+BA302)</f>
        <v>259659</v>
      </c>
      <c r="BB303" s="221"/>
      <c r="BC303" s="222"/>
      <c r="BD303" s="222"/>
      <c r="BE303" s="253" t="s">
        <v>313</v>
      </c>
      <c r="BF303" s="233"/>
      <c r="BG303" s="211"/>
      <c r="BH303" s="211"/>
      <c r="BI303" s="101"/>
      <c r="BJ303" s="233"/>
      <c r="BK303" s="211"/>
      <c r="BL303" s="211"/>
      <c r="BM303" s="253" t="s">
        <v>313</v>
      </c>
      <c r="BN303" s="233"/>
      <c r="BO303" s="211"/>
      <c r="BP303" s="211"/>
      <c r="BQ303" s="101">
        <f>SUM(BQ298+BQ299+BQ300+BQ301+BQ302)</f>
        <v>259659</v>
      </c>
      <c r="BR303" s="233"/>
      <c r="BS303" s="211"/>
      <c r="BT303" s="211"/>
      <c r="BU303" s="253" t="s">
        <v>313</v>
      </c>
      <c r="BV303" s="233"/>
      <c r="BW303" s="211"/>
      <c r="BX303" s="211"/>
      <c r="BY303" s="101"/>
      <c r="BZ303" s="233"/>
      <c r="CA303" s="211"/>
      <c r="CB303" s="211"/>
      <c r="CC303" s="314">
        <f>SUM(CC298+CC299+CC300+CC301+CC302)</f>
        <v>174160.8</v>
      </c>
      <c r="CD303" s="233"/>
      <c r="CE303" s="211"/>
      <c r="CF303" s="211"/>
      <c r="CG303" s="101">
        <f>SUM(CG298+CG299+CG300+CG301+CG302)</f>
        <v>259659</v>
      </c>
      <c r="CH303" s="233"/>
      <c r="CI303" s="211"/>
      <c r="CJ303" s="211"/>
      <c r="CK303" s="253" t="s">
        <v>313</v>
      </c>
      <c r="CL303" s="233"/>
      <c r="CM303" s="211"/>
      <c r="CN303" s="211"/>
      <c r="CO303" s="101"/>
      <c r="CP303" s="233"/>
      <c r="CQ303" s="211"/>
      <c r="CR303" s="211"/>
      <c r="CS303" s="101"/>
      <c r="CT303" s="233"/>
      <c r="CU303" s="211"/>
      <c r="CV303" s="211"/>
      <c r="CW303" s="210"/>
      <c r="CX303" s="417"/>
      <c r="CY303" s="418"/>
      <c r="CZ303" s="418"/>
      <c r="DA303" s="425">
        <f>SUM(DA298+DA299+DA300+DA301+DA302)</f>
        <v>174160.8</v>
      </c>
      <c r="DB303" s="233"/>
      <c r="DC303" s="211"/>
      <c r="DD303" s="211"/>
      <c r="DE303" s="101"/>
      <c r="DF303" s="423"/>
      <c r="DG303" s="424"/>
      <c r="DH303" s="424"/>
      <c r="DI303" s="101">
        <f>SUM(DI298+DI299+DI300+DI301+DI302)</f>
        <v>259659</v>
      </c>
      <c r="DJ303" s="233"/>
      <c r="DK303" s="211"/>
      <c r="DL303" s="211"/>
      <c r="DM303" s="253" t="s">
        <v>313</v>
      </c>
      <c r="DN303" s="235"/>
      <c r="DO303" s="236"/>
      <c r="DP303" s="236"/>
      <c r="DQ303" s="101"/>
      <c r="DR303" s="235"/>
      <c r="DS303" s="236"/>
      <c r="DT303" s="236"/>
      <c r="DU303" s="314">
        <f>SUM(DU298+DU299+DU300+DU301+DU302)</f>
        <v>174160.8</v>
      </c>
      <c r="DV303" s="235"/>
      <c r="DW303" s="236"/>
      <c r="DX303" s="236"/>
      <c r="DY303" s="101">
        <f>SUM(DY298+DY299+DY300+DY301+DY302)</f>
        <v>259659</v>
      </c>
      <c r="DZ303" s="235"/>
      <c r="EA303" s="236"/>
      <c r="EB303" s="236"/>
      <c r="EC303" s="253" t="s">
        <v>313</v>
      </c>
      <c r="ED303" s="233"/>
      <c r="EE303" s="211"/>
      <c r="EF303" s="211"/>
      <c r="EG303" s="370" t="s">
        <v>320</v>
      </c>
    </row>
    <row r="305" spans="4:5" ht="14.4" x14ac:dyDescent="0.3">
      <c r="D305" s="426" t="s">
        <v>335</v>
      </c>
      <c r="E305" s="422">
        <v>0</v>
      </c>
    </row>
    <row r="306" spans="4:5" ht="14.4" x14ac:dyDescent="0.3">
      <c r="D306" s="426" t="s">
        <v>311</v>
      </c>
      <c r="E306" s="422">
        <v>0</v>
      </c>
    </row>
    <row r="307" spans="4:5" ht="14.4" x14ac:dyDescent="0.3">
      <c r="D307" s="426" t="s">
        <v>312</v>
      </c>
      <c r="E307" s="422">
        <v>12</v>
      </c>
    </row>
    <row r="308" spans="4:5" ht="14.4" x14ac:dyDescent="0.3">
      <c r="D308" s="426" t="s">
        <v>314</v>
      </c>
      <c r="E308" s="422">
        <v>3</v>
      </c>
    </row>
    <row r="309" spans="4:5" ht="14.4" x14ac:dyDescent="0.3">
      <c r="D309" s="426" t="s">
        <v>336</v>
      </c>
      <c r="E309" s="422">
        <v>0</v>
      </c>
    </row>
    <row r="310" spans="4:5" ht="14.4" x14ac:dyDescent="0.3">
      <c r="D310" s="426" t="s">
        <v>316</v>
      </c>
      <c r="E310" s="422">
        <v>4</v>
      </c>
    </row>
    <row r="311" spans="4:5" ht="14.4" x14ac:dyDescent="0.3">
      <c r="D311" s="426" t="s">
        <v>319</v>
      </c>
      <c r="E311" s="422">
        <v>14</v>
      </c>
    </row>
    <row r="312" spans="4:5" ht="14.4" x14ac:dyDescent="0.3">
      <c r="D312" s="426" t="s">
        <v>334</v>
      </c>
      <c r="E312" s="422">
        <v>2</v>
      </c>
    </row>
    <row r="313" spans="4:5" ht="14.4" x14ac:dyDescent="0.3">
      <c r="D313" s="426" t="s">
        <v>321</v>
      </c>
      <c r="E313" s="422">
        <v>2</v>
      </c>
    </row>
    <row r="314" spans="4:5" ht="14.4" x14ac:dyDescent="0.3">
      <c r="D314" s="420"/>
      <c r="E314" s="420"/>
    </row>
    <row r="315" spans="4:5" ht="15" thickBot="1" x14ac:dyDescent="0.35">
      <c r="D315" s="427" t="s">
        <v>337</v>
      </c>
      <c r="E315" s="421">
        <v>4</v>
      </c>
    </row>
    <row r="316" spans="4:5" ht="14.4" x14ac:dyDescent="0.3">
      <c r="D316" s="420"/>
      <c r="E316" s="420"/>
    </row>
    <row r="317" spans="4:5" ht="14.4" x14ac:dyDescent="0.3">
      <c r="D317" s="420"/>
      <c r="E317" s="420">
        <f>SUM(E305+E306+E307+E308+E309+E310+E311+E312+E313+E315)</f>
        <v>41</v>
      </c>
    </row>
  </sheetData>
  <mergeCells count="884">
    <mergeCell ref="T277:T281"/>
    <mergeCell ref="U277:U281"/>
    <mergeCell ref="T270:T274"/>
    <mergeCell ref="U270:U274"/>
    <mergeCell ref="T263:T267"/>
    <mergeCell ref="U263:U267"/>
    <mergeCell ref="BV1:BY1"/>
    <mergeCell ref="T256:T260"/>
    <mergeCell ref="U256:U260"/>
    <mergeCell ref="T249:T253"/>
    <mergeCell ref="U249:U253"/>
    <mergeCell ref="T242:T246"/>
    <mergeCell ref="U242:U246"/>
    <mergeCell ref="T235:T239"/>
    <mergeCell ref="U235:U239"/>
    <mergeCell ref="T228:T232"/>
    <mergeCell ref="U228:U232"/>
    <mergeCell ref="U221:U225"/>
    <mergeCell ref="T214:T218"/>
    <mergeCell ref="U214:U218"/>
    <mergeCell ref="T207:T211"/>
    <mergeCell ref="U207:U211"/>
    <mergeCell ref="T200:T204"/>
    <mergeCell ref="U200:U204"/>
    <mergeCell ref="T298:T302"/>
    <mergeCell ref="U298:U302"/>
    <mergeCell ref="T291:T295"/>
    <mergeCell ref="U291:U295"/>
    <mergeCell ref="C297:C303"/>
    <mergeCell ref="A297:A303"/>
    <mergeCell ref="B302:B303"/>
    <mergeCell ref="B297:B301"/>
    <mergeCell ref="T284:T288"/>
    <mergeCell ref="U284:U288"/>
    <mergeCell ref="C283:C289"/>
    <mergeCell ref="A283:A289"/>
    <mergeCell ref="B288:B289"/>
    <mergeCell ref="B283:B287"/>
    <mergeCell ref="C290:C296"/>
    <mergeCell ref="A290:A296"/>
    <mergeCell ref="B295:B296"/>
    <mergeCell ref="B290:B294"/>
    <mergeCell ref="R284:R288"/>
    <mergeCell ref="S284:S288"/>
    <mergeCell ref="R291:R295"/>
    <mergeCell ref="S291:S295"/>
    <mergeCell ref="R298:R302"/>
    <mergeCell ref="S298:S302"/>
    <mergeCell ref="C241:C247"/>
    <mergeCell ref="A241:A247"/>
    <mergeCell ref="B246:B247"/>
    <mergeCell ref="B241:B245"/>
    <mergeCell ref="C248:C254"/>
    <mergeCell ref="A248:A254"/>
    <mergeCell ref="B253:B254"/>
    <mergeCell ref="B248:B252"/>
    <mergeCell ref="C255:C261"/>
    <mergeCell ref="A255:A261"/>
    <mergeCell ref="B260:B261"/>
    <mergeCell ref="B255:B259"/>
    <mergeCell ref="C234:C240"/>
    <mergeCell ref="A234:A240"/>
    <mergeCell ref="B239:B240"/>
    <mergeCell ref="B234:B238"/>
    <mergeCell ref="T221:T225"/>
    <mergeCell ref="L221:L225"/>
    <mergeCell ref="M221:M225"/>
    <mergeCell ref="L228:L232"/>
    <mergeCell ref="M228:M232"/>
    <mergeCell ref="L235:L239"/>
    <mergeCell ref="M235:M239"/>
    <mergeCell ref="J221:J225"/>
    <mergeCell ref="K221:K225"/>
    <mergeCell ref="J228:J232"/>
    <mergeCell ref="K228:K232"/>
    <mergeCell ref="J235:J239"/>
    <mergeCell ref="K235:K239"/>
    <mergeCell ref="H221:H225"/>
    <mergeCell ref="I221:I225"/>
    <mergeCell ref="H228:H232"/>
    <mergeCell ref="I228:I232"/>
    <mergeCell ref="H235:H239"/>
    <mergeCell ref="I235:I239"/>
    <mergeCell ref="F235:F239"/>
    <mergeCell ref="C213:C219"/>
    <mergeCell ref="A213:A219"/>
    <mergeCell ref="B218:B219"/>
    <mergeCell ref="B213:B217"/>
    <mergeCell ref="C220:C226"/>
    <mergeCell ref="A220:A226"/>
    <mergeCell ref="B225:B226"/>
    <mergeCell ref="B220:B224"/>
    <mergeCell ref="C227:C233"/>
    <mergeCell ref="A227:A233"/>
    <mergeCell ref="B232:B233"/>
    <mergeCell ref="B227:B231"/>
    <mergeCell ref="C199:C205"/>
    <mergeCell ref="A199:A205"/>
    <mergeCell ref="B204:B205"/>
    <mergeCell ref="B199:B203"/>
    <mergeCell ref="C206:C212"/>
    <mergeCell ref="A206:A212"/>
    <mergeCell ref="R200:R204"/>
    <mergeCell ref="S200:S204"/>
    <mergeCell ref="R207:R211"/>
    <mergeCell ref="S207:S211"/>
    <mergeCell ref="P200:P204"/>
    <mergeCell ref="Q200:Q204"/>
    <mergeCell ref="P207:P211"/>
    <mergeCell ref="Q207:Q211"/>
    <mergeCell ref="N200:N204"/>
    <mergeCell ref="O200:O204"/>
    <mergeCell ref="N207:N211"/>
    <mergeCell ref="O207:O211"/>
    <mergeCell ref="H200:H204"/>
    <mergeCell ref="I200:I204"/>
    <mergeCell ref="H207:H211"/>
    <mergeCell ref="I207:I211"/>
    <mergeCell ref="B211:B212"/>
    <mergeCell ref="B206:B210"/>
    <mergeCell ref="T193:T197"/>
    <mergeCell ref="U193:U197"/>
    <mergeCell ref="T186:T190"/>
    <mergeCell ref="U186:U190"/>
    <mergeCell ref="C185:C191"/>
    <mergeCell ref="A185:A191"/>
    <mergeCell ref="B185:B189"/>
    <mergeCell ref="A192:A198"/>
    <mergeCell ref="C192:C198"/>
    <mergeCell ref="B197:B198"/>
    <mergeCell ref="B192:B196"/>
    <mergeCell ref="R186:R190"/>
    <mergeCell ref="S186:S190"/>
    <mergeCell ref="R193:R197"/>
    <mergeCell ref="S193:S197"/>
    <mergeCell ref="P186:P190"/>
    <mergeCell ref="Q186:Q190"/>
    <mergeCell ref="P193:P197"/>
    <mergeCell ref="Q193:Q197"/>
    <mergeCell ref="N186:N190"/>
    <mergeCell ref="O186:O190"/>
    <mergeCell ref="N193:N197"/>
    <mergeCell ref="O193:O197"/>
    <mergeCell ref="L186:L190"/>
    <mergeCell ref="T179:T183"/>
    <mergeCell ref="U179:U183"/>
    <mergeCell ref="T172:T176"/>
    <mergeCell ref="U172:U176"/>
    <mergeCell ref="C171:C177"/>
    <mergeCell ref="A171:A177"/>
    <mergeCell ref="B176:B177"/>
    <mergeCell ref="B171:B175"/>
    <mergeCell ref="C178:C184"/>
    <mergeCell ref="A178:A184"/>
    <mergeCell ref="B183:B184"/>
    <mergeCell ref="B178:B182"/>
    <mergeCell ref="R172:R176"/>
    <mergeCell ref="S172:S176"/>
    <mergeCell ref="R179:R183"/>
    <mergeCell ref="S179:S183"/>
    <mergeCell ref="P172:P176"/>
    <mergeCell ref="Q172:Q176"/>
    <mergeCell ref="P179:P183"/>
    <mergeCell ref="Q179:Q183"/>
    <mergeCell ref="N172:N176"/>
    <mergeCell ref="O172:O176"/>
    <mergeCell ref="N179:N183"/>
    <mergeCell ref="O179:O183"/>
    <mergeCell ref="T165:T169"/>
    <mergeCell ref="U165:U169"/>
    <mergeCell ref="T158:T162"/>
    <mergeCell ref="U158:U162"/>
    <mergeCell ref="C157:C163"/>
    <mergeCell ref="A157:A163"/>
    <mergeCell ref="B162:B163"/>
    <mergeCell ref="B157:B161"/>
    <mergeCell ref="C164:C170"/>
    <mergeCell ref="A164:A170"/>
    <mergeCell ref="B169:B170"/>
    <mergeCell ref="B164:B168"/>
    <mergeCell ref="R158:R162"/>
    <mergeCell ref="S158:S162"/>
    <mergeCell ref="R165:R169"/>
    <mergeCell ref="S165:S169"/>
    <mergeCell ref="P158:P162"/>
    <mergeCell ref="Q158:Q162"/>
    <mergeCell ref="P165:P169"/>
    <mergeCell ref="Q165:Q169"/>
    <mergeCell ref="N158:N162"/>
    <mergeCell ref="O158:O162"/>
    <mergeCell ref="N165:N169"/>
    <mergeCell ref="O165:O169"/>
    <mergeCell ref="T151:T155"/>
    <mergeCell ref="U151:U155"/>
    <mergeCell ref="T144:T148"/>
    <mergeCell ref="U144:U148"/>
    <mergeCell ref="A143:A149"/>
    <mergeCell ref="C143:C149"/>
    <mergeCell ref="B148:B149"/>
    <mergeCell ref="B143:B147"/>
    <mergeCell ref="C150:C156"/>
    <mergeCell ref="A150:A156"/>
    <mergeCell ref="B155:B156"/>
    <mergeCell ref="B150:B154"/>
    <mergeCell ref="R144:R148"/>
    <mergeCell ref="S144:S148"/>
    <mergeCell ref="R151:R155"/>
    <mergeCell ref="S151:S155"/>
    <mergeCell ref="P144:P148"/>
    <mergeCell ref="Q144:Q148"/>
    <mergeCell ref="P151:P155"/>
    <mergeCell ref="Q151:Q155"/>
    <mergeCell ref="N144:N148"/>
    <mergeCell ref="O144:O148"/>
    <mergeCell ref="N151:N155"/>
    <mergeCell ref="O151:O155"/>
    <mergeCell ref="T137:T141"/>
    <mergeCell ref="U137:U141"/>
    <mergeCell ref="T130:T134"/>
    <mergeCell ref="U130:U134"/>
    <mergeCell ref="C129:C135"/>
    <mergeCell ref="A129:A135"/>
    <mergeCell ref="B134:B135"/>
    <mergeCell ref="B129:B133"/>
    <mergeCell ref="C136:C142"/>
    <mergeCell ref="B141:B142"/>
    <mergeCell ref="B136:B140"/>
    <mergeCell ref="A136:A142"/>
    <mergeCell ref="R130:R134"/>
    <mergeCell ref="S130:S134"/>
    <mergeCell ref="R137:R141"/>
    <mergeCell ref="S137:S141"/>
    <mergeCell ref="P130:P134"/>
    <mergeCell ref="Q130:Q134"/>
    <mergeCell ref="P137:P141"/>
    <mergeCell ref="Q137:Q141"/>
    <mergeCell ref="N130:N134"/>
    <mergeCell ref="O130:O134"/>
    <mergeCell ref="N137:N141"/>
    <mergeCell ref="O137:O141"/>
    <mergeCell ref="T123:T127"/>
    <mergeCell ref="U123:U127"/>
    <mergeCell ref="A115:A120"/>
    <mergeCell ref="C115:C120"/>
    <mergeCell ref="T116:T120"/>
    <mergeCell ref="U116:U120"/>
    <mergeCell ref="C122:C128"/>
    <mergeCell ref="A122:A128"/>
    <mergeCell ref="B127:B128"/>
    <mergeCell ref="B122:B126"/>
    <mergeCell ref="R116:R120"/>
    <mergeCell ref="S116:S120"/>
    <mergeCell ref="R123:R127"/>
    <mergeCell ref="S123:S127"/>
    <mergeCell ref="P116:P120"/>
    <mergeCell ref="Q116:Q120"/>
    <mergeCell ref="P123:P127"/>
    <mergeCell ref="Q123:Q127"/>
    <mergeCell ref="N116:N120"/>
    <mergeCell ref="O116:O120"/>
    <mergeCell ref="N123:N127"/>
    <mergeCell ref="O123:O127"/>
    <mergeCell ref="L116:L120"/>
    <mergeCell ref="M116:M120"/>
    <mergeCell ref="A108:A113"/>
    <mergeCell ref="C108:C113"/>
    <mergeCell ref="T109:T113"/>
    <mergeCell ref="U109:U113"/>
    <mergeCell ref="A101:A106"/>
    <mergeCell ref="C101:C106"/>
    <mergeCell ref="T102:T106"/>
    <mergeCell ref="U102:U106"/>
    <mergeCell ref="B106:B107"/>
    <mergeCell ref="B101:B105"/>
    <mergeCell ref="B113:B114"/>
    <mergeCell ref="B108:B112"/>
    <mergeCell ref="H102:H106"/>
    <mergeCell ref="I102:I106"/>
    <mergeCell ref="H109:H113"/>
    <mergeCell ref="I109:I113"/>
    <mergeCell ref="T95:T99"/>
    <mergeCell ref="U95:U99"/>
    <mergeCell ref="U81:U85"/>
    <mergeCell ref="A87:A92"/>
    <mergeCell ref="C87:C92"/>
    <mergeCell ref="T88:T92"/>
    <mergeCell ref="U88:U92"/>
    <mergeCell ref="T12:T16"/>
    <mergeCell ref="U12:U16"/>
    <mergeCell ref="T40:T44"/>
    <mergeCell ref="U40:U44"/>
    <mergeCell ref="T26:T30"/>
    <mergeCell ref="U26:U30"/>
    <mergeCell ref="T33:T37"/>
    <mergeCell ref="U33:U37"/>
    <mergeCell ref="T19:T23"/>
    <mergeCell ref="U19:U23"/>
    <mergeCell ref="U48:U57"/>
    <mergeCell ref="T69:T78"/>
    <mergeCell ref="U69:U78"/>
    <mergeCell ref="T61:T65"/>
    <mergeCell ref="U61:U65"/>
    <mergeCell ref="T81:T85"/>
    <mergeCell ref="C68:C79"/>
    <mergeCell ref="A68:A79"/>
    <mergeCell ref="B78:B79"/>
    <mergeCell ref="B68:B77"/>
    <mergeCell ref="P48:P57"/>
    <mergeCell ref="Q48:Q57"/>
    <mergeCell ref="P61:P65"/>
    <mergeCell ref="Q61:Q65"/>
    <mergeCell ref="P69:P78"/>
    <mergeCell ref="Q69:Q78"/>
    <mergeCell ref="O61:O65"/>
    <mergeCell ref="N69:N78"/>
    <mergeCell ref="O69:O78"/>
    <mergeCell ref="M69:M78"/>
    <mergeCell ref="K61:K65"/>
    <mergeCell ref="J69:J78"/>
    <mergeCell ref="K69:K78"/>
    <mergeCell ref="I61:I65"/>
    <mergeCell ref="H69:H78"/>
    <mergeCell ref="I69:I78"/>
    <mergeCell ref="G61:G65"/>
    <mergeCell ref="F69:F78"/>
    <mergeCell ref="G69:G78"/>
    <mergeCell ref="P5:P9"/>
    <mergeCell ref="Q5:Q9"/>
    <mergeCell ref="T48:T57"/>
    <mergeCell ref="B57:B58"/>
    <mergeCell ref="B47:B56"/>
    <mergeCell ref="A47:A58"/>
    <mergeCell ref="C47:C58"/>
    <mergeCell ref="C39:C45"/>
    <mergeCell ref="A39:A45"/>
    <mergeCell ref="B44:B45"/>
    <mergeCell ref="B39:B43"/>
    <mergeCell ref="A4:A10"/>
    <mergeCell ref="C11:C17"/>
    <mergeCell ref="A11:A17"/>
    <mergeCell ref="C18:C24"/>
    <mergeCell ref="A18:A24"/>
    <mergeCell ref="B23:B24"/>
    <mergeCell ref="B18:B22"/>
    <mergeCell ref="B16:B17"/>
    <mergeCell ref="B11:B15"/>
    <mergeCell ref="B9:B10"/>
    <mergeCell ref="B4:B8"/>
    <mergeCell ref="C4:C10"/>
    <mergeCell ref="C32:C38"/>
    <mergeCell ref="A32:A38"/>
    <mergeCell ref="B37:B38"/>
    <mergeCell ref="B32:B36"/>
    <mergeCell ref="C25:C31"/>
    <mergeCell ref="A25:A31"/>
    <mergeCell ref="B30:B31"/>
    <mergeCell ref="B25:B29"/>
    <mergeCell ref="C60:C66"/>
    <mergeCell ref="A60:A66"/>
    <mergeCell ref="B65:B66"/>
    <mergeCell ref="B60:B64"/>
    <mergeCell ref="C94:C100"/>
    <mergeCell ref="A94:A100"/>
    <mergeCell ref="C80:C86"/>
    <mergeCell ref="A80:A86"/>
    <mergeCell ref="B85:B86"/>
    <mergeCell ref="B80:B84"/>
    <mergeCell ref="B92:B93"/>
    <mergeCell ref="B87:B91"/>
    <mergeCell ref="B99:B100"/>
    <mergeCell ref="B94:B98"/>
    <mergeCell ref="A262:A268"/>
    <mergeCell ref="C262:C268"/>
    <mergeCell ref="B267:B268"/>
    <mergeCell ref="B262:B266"/>
    <mergeCell ref="C269:C275"/>
    <mergeCell ref="A269:A275"/>
    <mergeCell ref="B274:B275"/>
    <mergeCell ref="B269:B273"/>
    <mergeCell ref="C276:C282"/>
    <mergeCell ref="A276:A282"/>
    <mergeCell ref="B281:B282"/>
    <mergeCell ref="B276:B280"/>
    <mergeCell ref="AH115:AK115"/>
    <mergeCell ref="AH122:AK122"/>
    <mergeCell ref="AH136:AK136"/>
    <mergeCell ref="AH143:AK143"/>
    <mergeCell ref="AH150:AK150"/>
    <mergeCell ref="DR1:DU1"/>
    <mergeCell ref="AD1:AG1"/>
    <mergeCell ref="DB1:DE1"/>
    <mergeCell ref="AH1:AK1"/>
    <mergeCell ref="AH11:AK11"/>
    <mergeCell ref="AH32:AK32"/>
    <mergeCell ref="AH39:AK39"/>
    <mergeCell ref="AH60:AK60"/>
    <mergeCell ref="AH68:AK68"/>
    <mergeCell ref="AP1:AS1"/>
    <mergeCell ref="BF1:BI1"/>
    <mergeCell ref="BZ1:CC1"/>
    <mergeCell ref="CP1:CS1"/>
    <mergeCell ref="DN1:DQ1"/>
    <mergeCell ref="CT1:CW1"/>
    <mergeCell ref="CL1:CO1"/>
    <mergeCell ref="AT1:AW1"/>
    <mergeCell ref="BJ1:BM1"/>
    <mergeCell ref="CX1:DA1"/>
    <mergeCell ref="AH290:AK290"/>
    <mergeCell ref="AX1:BA1"/>
    <mergeCell ref="BN1:BQ1"/>
    <mergeCell ref="CD1:CG1"/>
    <mergeCell ref="DF1:DI1"/>
    <mergeCell ref="DV1:DY1"/>
    <mergeCell ref="AL1:AO1"/>
    <mergeCell ref="BB1:BE1"/>
    <mergeCell ref="BR1:BU1"/>
    <mergeCell ref="CH1:CK1"/>
    <mergeCell ref="DJ1:DM1"/>
    <mergeCell ref="AH157:AK157"/>
    <mergeCell ref="AH164:AK164"/>
    <mergeCell ref="AH171:AK171"/>
    <mergeCell ref="AH178:AK178"/>
    <mergeCell ref="AH206:AK206"/>
    <mergeCell ref="AH213:AK213"/>
    <mergeCell ref="AH262:AK262"/>
    <mergeCell ref="AH269:AK269"/>
    <mergeCell ref="AH276:AK276"/>
    <mergeCell ref="AH80:AK80"/>
    <mergeCell ref="AH87:AK87"/>
    <mergeCell ref="AH94:AK94"/>
    <mergeCell ref="AH108:AK108"/>
    <mergeCell ref="DZ1:EC1"/>
    <mergeCell ref="ED1:EG1"/>
    <mergeCell ref="R5:R9"/>
    <mergeCell ref="S5:S9"/>
    <mergeCell ref="R12:R16"/>
    <mergeCell ref="S12:S16"/>
    <mergeCell ref="R19:R23"/>
    <mergeCell ref="S19:S23"/>
    <mergeCell ref="R26:R30"/>
    <mergeCell ref="S26:S30"/>
    <mergeCell ref="T1:U1"/>
    <mergeCell ref="V1:Y1"/>
    <mergeCell ref="T5:T9"/>
    <mergeCell ref="U5:U9"/>
    <mergeCell ref="Z1:AC1"/>
    <mergeCell ref="R33:R37"/>
    <mergeCell ref="S33:S37"/>
    <mergeCell ref="R40:R44"/>
    <mergeCell ref="S40:S44"/>
    <mergeCell ref="R48:R57"/>
    <mergeCell ref="S48:S57"/>
    <mergeCell ref="R61:R65"/>
    <mergeCell ref="S61:S65"/>
    <mergeCell ref="R69:R78"/>
    <mergeCell ref="S69:S78"/>
    <mergeCell ref="R81:R85"/>
    <mergeCell ref="S81:S85"/>
    <mergeCell ref="R88:R92"/>
    <mergeCell ref="S88:S92"/>
    <mergeCell ref="R95:R99"/>
    <mergeCell ref="S95:S99"/>
    <mergeCell ref="R102:R106"/>
    <mergeCell ref="S102:S106"/>
    <mergeCell ref="R109:R113"/>
    <mergeCell ref="S109:S113"/>
    <mergeCell ref="R214:R218"/>
    <mergeCell ref="S214:S218"/>
    <mergeCell ref="R221:R225"/>
    <mergeCell ref="S221:S225"/>
    <mergeCell ref="R228:R232"/>
    <mergeCell ref="S228:S232"/>
    <mergeCell ref="R235:R239"/>
    <mergeCell ref="S235:S239"/>
    <mergeCell ref="R242:R246"/>
    <mergeCell ref="S242:S246"/>
    <mergeCell ref="R249:R253"/>
    <mergeCell ref="S249:S253"/>
    <mergeCell ref="R256:R260"/>
    <mergeCell ref="S256:S260"/>
    <mergeCell ref="R263:R267"/>
    <mergeCell ref="S263:S267"/>
    <mergeCell ref="R270:R274"/>
    <mergeCell ref="S270:S274"/>
    <mergeCell ref="R277:R281"/>
    <mergeCell ref="S277:S281"/>
    <mergeCell ref="P12:P16"/>
    <mergeCell ref="Q12:Q16"/>
    <mergeCell ref="P19:P23"/>
    <mergeCell ref="Q19:Q23"/>
    <mergeCell ref="P26:P30"/>
    <mergeCell ref="Q26:Q30"/>
    <mergeCell ref="P33:P37"/>
    <mergeCell ref="Q33:Q37"/>
    <mergeCell ref="P40:P44"/>
    <mergeCell ref="Q40:Q44"/>
    <mergeCell ref="P81:P85"/>
    <mergeCell ref="Q81:Q85"/>
    <mergeCell ref="P88:P92"/>
    <mergeCell ref="Q88:Q92"/>
    <mergeCell ref="P95:P99"/>
    <mergeCell ref="Q95:Q99"/>
    <mergeCell ref="P102:P106"/>
    <mergeCell ref="Q102:Q106"/>
    <mergeCell ref="P109:P113"/>
    <mergeCell ref="Q109:Q113"/>
    <mergeCell ref="P214:P218"/>
    <mergeCell ref="Q214:Q218"/>
    <mergeCell ref="P221:P225"/>
    <mergeCell ref="Q221:Q225"/>
    <mergeCell ref="P228:P232"/>
    <mergeCell ref="Q228:Q232"/>
    <mergeCell ref="P235:P239"/>
    <mergeCell ref="Q235:Q239"/>
    <mergeCell ref="P242:P246"/>
    <mergeCell ref="Q242:Q246"/>
    <mergeCell ref="P249:P253"/>
    <mergeCell ref="Q249:Q253"/>
    <mergeCell ref="P256:P260"/>
    <mergeCell ref="Q256:Q260"/>
    <mergeCell ref="P263:P267"/>
    <mergeCell ref="Q263:Q267"/>
    <mergeCell ref="P270:P274"/>
    <mergeCell ref="Q270:Q274"/>
    <mergeCell ref="P277:P281"/>
    <mergeCell ref="Q277:Q281"/>
    <mergeCell ref="P284:P288"/>
    <mergeCell ref="Q284:Q288"/>
    <mergeCell ref="P291:P295"/>
    <mergeCell ref="Q291:Q295"/>
    <mergeCell ref="P298:P302"/>
    <mergeCell ref="Q298:Q302"/>
    <mergeCell ref="R1:S1"/>
    <mergeCell ref="P1:Q1"/>
    <mergeCell ref="N1:O1"/>
    <mergeCell ref="N5:N9"/>
    <mergeCell ref="O5:O9"/>
    <mergeCell ref="N12:N16"/>
    <mergeCell ref="O12:O16"/>
    <mergeCell ref="N19:N23"/>
    <mergeCell ref="O19:O23"/>
    <mergeCell ref="N26:N30"/>
    <mergeCell ref="O26:O30"/>
    <mergeCell ref="N33:N37"/>
    <mergeCell ref="O33:O37"/>
    <mergeCell ref="N40:N44"/>
    <mergeCell ref="O40:O44"/>
    <mergeCell ref="N48:N57"/>
    <mergeCell ref="O48:O57"/>
    <mergeCell ref="N61:N65"/>
    <mergeCell ref="N81:N85"/>
    <mergeCell ref="O81:O85"/>
    <mergeCell ref="N88:N92"/>
    <mergeCell ref="O88:O92"/>
    <mergeCell ref="N95:N99"/>
    <mergeCell ref="O95:O99"/>
    <mergeCell ref="N102:N106"/>
    <mergeCell ref="O102:O106"/>
    <mergeCell ref="N109:N113"/>
    <mergeCell ref="O109:O113"/>
    <mergeCell ref="N214:N218"/>
    <mergeCell ref="O214:O218"/>
    <mergeCell ref="N221:N225"/>
    <mergeCell ref="O221:O225"/>
    <mergeCell ref="N228:N232"/>
    <mergeCell ref="O228:O232"/>
    <mergeCell ref="N235:N239"/>
    <mergeCell ref="O235:O239"/>
    <mergeCell ref="N242:N246"/>
    <mergeCell ref="O242:O246"/>
    <mergeCell ref="N249:N253"/>
    <mergeCell ref="O249:O253"/>
    <mergeCell ref="N256:N260"/>
    <mergeCell ref="O256:O260"/>
    <mergeCell ref="N263:N267"/>
    <mergeCell ref="O263:O267"/>
    <mergeCell ref="N270:N274"/>
    <mergeCell ref="O270:O274"/>
    <mergeCell ref="N277:N281"/>
    <mergeCell ref="O277:O281"/>
    <mergeCell ref="N284:N288"/>
    <mergeCell ref="O284:O288"/>
    <mergeCell ref="N291:N295"/>
    <mergeCell ref="O291:O295"/>
    <mergeCell ref="N298:N302"/>
    <mergeCell ref="O298:O302"/>
    <mergeCell ref="L1:M1"/>
    <mergeCell ref="L5:L9"/>
    <mergeCell ref="M5:M9"/>
    <mergeCell ref="L12:L16"/>
    <mergeCell ref="M12:M16"/>
    <mergeCell ref="L19:L23"/>
    <mergeCell ref="M19:M23"/>
    <mergeCell ref="L26:L30"/>
    <mergeCell ref="M26:M30"/>
    <mergeCell ref="L33:L37"/>
    <mergeCell ref="M33:M37"/>
    <mergeCell ref="L40:L44"/>
    <mergeCell ref="M40:M44"/>
    <mergeCell ref="L48:L57"/>
    <mergeCell ref="M48:M57"/>
    <mergeCell ref="L61:L65"/>
    <mergeCell ref="M61:M65"/>
    <mergeCell ref="L69:L78"/>
    <mergeCell ref="L81:L85"/>
    <mergeCell ref="M81:M85"/>
    <mergeCell ref="L88:L92"/>
    <mergeCell ref="M88:M92"/>
    <mergeCell ref="L95:L99"/>
    <mergeCell ref="M95:M99"/>
    <mergeCell ref="L102:L106"/>
    <mergeCell ref="M102:M106"/>
    <mergeCell ref="L109:L113"/>
    <mergeCell ref="M109:M113"/>
    <mergeCell ref="L123:L127"/>
    <mergeCell ref="M123:M127"/>
    <mergeCell ref="L130:L134"/>
    <mergeCell ref="M130:M134"/>
    <mergeCell ref="L137:L141"/>
    <mergeCell ref="M137:M141"/>
    <mergeCell ref="L144:L148"/>
    <mergeCell ref="M144:M148"/>
    <mergeCell ref="L151:L155"/>
    <mergeCell ref="M151:M155"/>
    <mergeCell ref="L158:L162"/>
    <mergeCell ref="M158:M162"/>
    <mergeCell ref="L165:L169"/>
    <mergeCell ref="M165:M169"/>
    <mergeCell ref="L172:L176"/>
    <mergeCell ref="M172:M176"/>
    <mergeCell ref="L179:L183"/>
    <mergeCell ref="M179:M183"/>
    <mergeCell ref="M186:M190"/>
    <mergeCell ref="L193:L197"/>
    <mergeCell ref="M193:M197"/>
    <mergeCell ref="L200:L204"/>
    <mergeCell ref="M200:M204"/>
    <mergeCell ref="L207:L211"/>
    <mergeCell ref="M207:M211"/>
    <mergeCell ref="L214:L218"/>
    <mergeCell ref="M214:M218"/>
    <mergeCell ref="L242:L246"/>
    <mergeCell ref="M242:M246"/>
    <mergeCell ref="L249:L253"/>
    <mergeCell ref="M249:M253"/>
    <mergeCell ref="L256:L260"/>
    <mergeCell ref="M256:M260"/>
    <mergeCell ref="L263:L267"/>
    <mergeCell ref="M263:M267"/>
    <mergeCell ref="L270:L274"/>
    <mergeCell ref="M270:M274"/>
    <mergeCell ref="L277:L281"/>
    <mergeCell ref="M277:M281"/>
    <mergeCell ref="L284:L288"/>
    <mergeCell ref="M284:M288"/>
    <mergeCell ref="L291:L295"/>
    <mergeCell ref="M291:M295"/>
    <mergeCell ref="L298:L302"/>
    <mergeCell ref="M298:M302"/>
    <mergeCell ref="J1:K1"/>
    <mergeCell ref="J5:J9"/>
    <mergeCell ref="K5:K9"/>
    <mergeCell ref="J12:J16"/>
    <mergeCell ref="K12:K16"/>
    <mergeCell ref="J19:J23"/>
    <mergeCell ref="K19:K23"/>
    <mergeCell ref="J26:J30"/>
    <mergeCell ref="K26:K30"/>
    <mergeCell ref="J33:J37"/>
    <mergeCell ref="K33:K37"/>
    <mergeCell ref="J40:J44"/>
    <mergeCell ref="K40:K44"/>
    <mergeCell ref="J48:J57"/>
    <mergeCell ref="K48:K57"/>
    <mergeCell ref="J61:J65"/>
    <mergeCell ref="J81:J85"/>
    <mergeCell ref="K81:K85"/>
    <mergeCell ref="J88:J92"/>
    <mergeCell ref="K88:K92"/>
    <mergeCell ref="J95:J99"/>
    <mergeCell ref="K95:K99"/>
    <mergeCell ref="J102:J106"/>
    <mergeCell ref="K102:K106"/>
    <mergeCell ref="J109:J113"/>
    <mergeCell ref="K109:K113"/>
    <mergeCell ref="J116:J120"/>
    <mergeCell ref="K116:K120"/>
    <mergeCell ref="J123:J127"/>
    <mergeCell ref="K123:K127"/>
    <mergeCell ref="J130:J134"/>
    <mergeCell ref="K130:K134"/>
    <mergeCell ref="J137:J141"/>
    <mergeCell ref="K137:K141"/>
    <mergeCell ref="J144:J148"/>
    <mergeCell ref="K144:K148"/>
    <mergeCell ref="J151:J155"/>
    <mergeCell ref="K151:K155"/>
    <mergeCell ref="J158:J162"/>
    <mergeCell ref="K158:K162"/>
    <mergeCell ref="J165:J169"/>
    <mergeCell ref="K165:K169"/>
    <mergeCell ref="J172:J176"/>
    <mergeCell ref="K172:K176"/>
    <mergeCell ref="J179:J183"/>
    <mergeCell ref="K179:K183"/>
    <mergeCell ref="J186:J190"/>
    <mergeCell ref="K186:K190"/>
    <mergeCell ref="J193:J197"/>
    <mergeCell ref="K193:K197"/>
    <mergeCell ref="J200:J204"/>
    <mergeCell ref="K200:K204"/>
    <mergeCell ref="J207:J211"/>
    <mergeCell ref="K207:K211"/>
    <mergeCell ref="J214:J218"/>
    <mergeCell ref="K214:K218"/>
    <mergeCell ref="J242:J246"/>
    <mergeCell ref="K242:K246"/>
    <mergeCell ref="J249:J253"/>
    <mergeCell ref="K249:K253"/>
    <mergeCell ref="J256:J260"/>
    <mergeCell ref="K256:K260"/>
    <mergeCell ref="J263:J267"/>
    <mergeCell ref="K263:K267"/>
    <mergeCell ref="J270:J274"/>
    <mergeCell ref="K270:K274"/>
    <mergeCell ref="J277:J281"/>
    <mergeCell ref="K277:K281"/>
    <mergeCell ref="J284:J288"/>
    <mergeCell ref="K284:K288"/>
    <mergeCell ref="J291:J295"/>
    <mergeCell ref="K291:K295"/>
    <mergeCell ref="J298:J302"/>
    <mergeCell ref="K298:K302"/>
    <mergeCell ref="H1:I1"/>
    <mergeCell ref="H5:H9"/>
    <mergeCell ref="I5:I9"/>
    <mergeCell ref="H12:H16"/>
    <mergeCell ref="I12:I16"/>
    <mergeCell ref="H19:H23"/>
    <mergeCell ref="I19:I23"/>
    <mergeCell ref="H26:H30"/>
    <mergeCell ref="I26:I30"/>
    <mergeCell ref="H33:H37"/>
    <mergeCell ref="I33:I37"/>
    <mergeCell ref="H40:H44"/>
    <mergeCell ref="I40:I44"/>
    <mergeCell ref="H48:H57"/>
    <mergeCell ref="I48:I57"/>
    <mergeCell ref="H61:H65"/>
    <mergeCell ref="H81:H85"/>
    <mergeCell ref="I81:I85"/>
    <mergeCell ref="H88:H92"/>
    <mergeCell ref="I88:I92"/>
    <mergeCell ref="H95:H99"/>
    <mergeCell ref="I95:I99"/>
    <mergeCell ref="H116:H120"/>
    <mergeCell ref="I116:I120"/>
    <mergeCell ref="H123:H127"/>
    <mergeCell ref="I123:I127"/>
    <mergeCell ref="H130:H134"/>
    <mergeCell ref="I130:I134"/>
    <mergeCell ref="H137:H141"/>
    <mergeCell ref="I137:I141"/>
    <mergeCell ref="H144:H148"/>
    <mergeCell ref="I144:I148"/>
    <mergeCell ref="H151:H155"/>
    <mergeCell ref="I151:I155"/>
    <mergeCell ref="H158:H162"/>
    <mergeCell ref="I158:I162"/>
    <mergeCell ref="H165:H169"/>
    <mergeCell ref="I165:I169"/>
    <mergeCell ref="H172:H176"/>
    <mergeCell ref="I172:I176"/>
    <mergeCell ref="H179:H183"/>
    <mergeCell ref="I179:I183"/>
    <mergeCell ref="H186:H190"/>
    <mergeCell ref="I186:I190"/>
    <mergeCell ref="H193:H197"/>
    <mergeCell ref="I193:I197"/>
    <mergeCell ref="H214:H218"/>
    <mergeCell ref="I214:I218"/>
    <mergeCell ref="H242:H246"/>
    <mergeCell ref="I242:I246"/>
    <mergeCell ref="H249:H253"/>
    <mergeCell ref="I249:I253"/>
    <mergeCell ref="H256:H260"/>
    <mergeCell ref="I256:I260"/>
    <mergeCell ref="H263:H267"/>
    <mergeCell ref="I263:I267"/>
    <mergeCell ref="H270:H274"/>
    <mergeCell ref="I270:I274"/>
    <mergeCell ref="H277:H281"/>
    <mergeCell ref="I277:I281"/>
    <mergeCell ref="H284:H288"/>
    <mergeCell ref="I284:I288"/>
    <mergeCell ref="H291:H295"/>
    <mergeCell ref="I291:I295"/>
    <mergeCell ref="H298:H302"/>
    <mergeCell ref="I298:I302"/>
    <mergeCell ref="F1:G1"/>
    <mergeCell ref="F5:F9"/>
    <mergeCell ref="G5:G9"/>
    <mergeCell ref="F12:F16"/>
    <mergeCell ref="G12:G16"/>
    <mergeCell ref="F19:F23"/>
    <mergeCell ref="G19:G23"/>
    <mergeCell ref="F26:F30"/>
    <mergeCell ref="G26:G30"/>
    <mergeCell ref="F33:F37"/>
    <mergeCell ref="G33:G37"/>
    <mergeCell ref="F40:F44"/>
    <mergeCell ref="G40:G44"/>
    <mergeCell ref="F48:F57"/>
    <mergeCell ref="G48:G57"/>
    <mergeCell ref="F61:F65"/>
    <mergeCell ref="F81:F85"/>
    <mergeCell ref="G81:G85"/>
    <mergeCell ref="F88:F92"/>
    <mergeCell ref="G88:G92"/>
    <mergeCell ref="F95:F99"/>
    <mergeCell ref="G95:G99"/>
    <mergeCell ref="F102:F106"/>
    <mergeCell ref="G102:G106"/>
    <mergeCell ref="F109:F113"/>
    <mergeCell ref="G109:G113"/>
    <mergeCell ref="F116:F120"/>
    <mergeCell ref="G116:G120"/>
    <mergeCell ref="F123:F127"/>
    <mergeCell ref="G123:G127"/>
    <mergeCell ref="F130:F134"/>
    <mergeCell ref="G130:G134"/>
    <mergeCell ref="F137:F141"/>
    <mergeCell ref="G137:G141"/>
    <mergeCell ref="F144:F148"/>
    <mergeCell ref="G144:G148"/>
    <mergeCell ref="F151:F155"/>
    <mergeCell ref="G151:G155"/>
    <mergeCell ref="F158:F162"/>
    <mergeCell ref="G158:G162"/>
    <mergeCell ref="F165:F169"/>
    <mergeCell ref="G165:G169"/>
    <mergeCell ref="F172:F176"/>
    <mergeCell ref="G172:G176"/>
    <mergeCell ref="F179:F183"/>
    <mergeCell ref="G179:G183"/>
    <mergeCell ref="G235:G239"/>
    <mergeCell ref="F242:F246"/>
    <mergeCell ref="G242:G246"/>
    <mergeCell ref="F249:F253"/>
    <mergeCell ref="G249:G253"/>
    <mergeCell ref="F186:F190"/>
    <mergeCell ref="G186:G190"/>
    <mergeCell ref="F193:F197"/>
    <mergeCell ref="G193:G197"/>
    <mergeCell ref="F200:F204"/>
    <mergeCell ref="G200:G204"/>
    <mergeCell ref="F207:F211"/>
    <mergeCell ref="G207:G211"/>
    <mergeCell ref="F214:F218"/>
    <mergeCell ref="G214:G218"/>
    <mergeCell ref="B190:B191"/>
    <mergeCell ref="B120:B121"/>
    <mergeCell ref="B115:B119"/>
    <mergeCell ref="AX68:BA68"/>
    <mergeCell ref="BN68:BQ68"/>
    <mergeCell ref="DV68:DY68"/>
    <mergeCell ref="F256:F260"/>
    <mergeCell ref="G256:G260"/>
    <mergeCell ref="F298:F302"/>
    <mergeCell ref="G298:G302"/>
    <mergeCell ref="F263:F267"/>
    <mergeCell ref="G263:G267"/>
    <mergeCell ref="F270:F274"/>
    <mergeCell ref="G270:G274"/>
    <mergeCell ref="F277:F281"/>
    <mergeCell ref="G277:G281"/>
    <mergeCell ref="F284:F288"/>
    <mergeCell ref="G284:G288"/>
    <mergeCell ref="F291:F295"/>
    <mergeCell ref="G291:G295"/>
    <mergeCell ref="F221:F225"/>
    <mergeCell ref="G221:G225"/>
    <mergeCell ref="F228:F232"/>
    <mergeCell ref="G228:G232"/>
  </mergeCells>
  <dataValidations count="4">
    <dataValidation type="list" allowBlank="1" showInputMessage="1" showErrorMessage="1" sqref="U19:U24 U26:U31 U33:U38 U69 U12:U17 U61:U66 U48 U40:U45 U5 S19:S24 S26:S31 S33:S38 S69 S12:S17 S61:S66 S48 S40:S45 S5 Q19:Q24 Q26:Q31 Q33:Q38 Q69 Q12:Q17 Q61:Q66 Q48 Q40:Q45 Q5 O19:O24 O26:O31 O33:O38 O69 O12:O17 O61:O66 O48 O40:O45 O5 M19:M24 M26:M31 M33:M38 M69 M12:M17 M61:M66 M48 M40:M45 M5 K19:K24 K26:K31 K33:K38 K69 K12:K17 K61:K66 K48 K40:K45 K5 I19:I24 I26:I31 I33:I38 I69 I12:I17 I61:I66 I48 I40:I45 I5 G19:G24 G26:G31 G33:G38 G69 G12:G17 G61:G66 G48 G40:G45 G5" xr:uid="{92A62880-D383-484F-B26F-754295DAC3BE}">
      <formula1>" .  , New NNI,Existing NNI, Existing UNI"</formula1>
    </dataValidation>
    <dataValidation type="list" allowBlank="1" showInputMessage="1" showErrorMessage="1" sqref="T19:T24 T40:T45 T26:T31 T33:T38 T69 T5 T61:T66 T48 T81:T86 T88:T93 T95:T100 T102:T107 T109:T114 T116:T121 T123:T128 T130:T135 T137:T142 T144:T149 T151:T156 T158:T163 T165:T170 T172:T177 T179:T184 T186:T191 T193:T198 T200:T205 T207:T212 T214:T219 T221:T226 T228:T233 T235:T240 T249:T254 T256:T261 T263:T268 T270:T275 T277:T282 T284:T289 T291:T296 T298:T303 T12 T17 R19:R24 R40:R45 R26:R31 R33:R38 R69 R5 R61:R66 R48 R81:R86 R88:R93 R95:R100 R102:R107 R109:R114 R116:R121 R123:R128 R130:R135 R137:R142 R144:R149 R151:R156 R158:R163 R165:R170 R172:R177 R179:R184 R186:R191 R193:R198 R200:R205 R207:R212 R214:R219 R221:R226 R228:R233 R235:R240 R249:R254 R256:R261 R263:R268 R270:R275 R277:R282 R284:R289 R291:R296 R298:R303 R12 R17 P19:P24 P40:P45 P26:P31 P33:P38 P69 P5 P61:P66 P48 P81:P86 P88:P93 P95:P100 P102:P107 P109:P114 P116:P121 P123:P128 P130:P135 P137:P142 P144:P149 P151:P156 P158:P163 P165:P170 P172:P177 P179:P184 P186:P191 P193:P198 P200:P205 P207:P212 P214:P219 P221:P226 P228:P233 P235:P240 P249:P254 P256:P261 P263:P268 P270:P275 P277:P282 P284:P289 P291:P296 P298:P303 P12 P17 N19:N24 N40:N45 N26:N31 N33:N38 N69 N5 N61:N66 N48 N81:N86 N88:N93 N95:N100 N102:N107 N109:N114 N116:N121 N123:N128 N130:N135 N137:N142 N144:N149 N151:N156 N158:N163 N165:N170 N172:N177 N179:N184 N186:N191 N193:N198 N200:N205 N207:N212 N214:N219 N221:N226 N228:N233 N235:N240 N249:N254 N256:N261 N263:N268 N270:N275 N277:N282 N284:N289 N291:N296 N298:N303 N12 N17 L19:L24 L40:L45 L26:L31 L33:L38 L69 L5 L61:L66 L48 L81:L86 L88:L93 L95:L100 L102:L107 L109:L114 L116:L121 L123:L128 L130:L135 L137:L142 L144:L149 L151:L156 L158:L163 L165:L170 L172:L177 L179:L184 L186:L191 L193:L198 L200:L205 L207:L212 L214:L219 L221:L226 L228:L233 L235:L240 L249:L254 L256:L261 L263:L268 L270:L275 L277:L282 L284:L289 L291:L296 L298:L303 L12 L17 J19:J24 J40:J45 J26:J31 J33:J38 J69 J5 J61:J66 J48 J81:J86 J88:J93 J95:J100 J102:J107 J109:J114 J116:J121 J123:J128 J130:J135 J137:J142 J144:J149 J151:J156 J158:J163 J165:J170 J172:J177 J179:J184 J186:J191 J193:J198 J200:J205 J207:J212 J214:J219 J221:J226 J228:J233 J235:J240 J249:J254 J256:J261 J263:J268 J270:J275 J277:J282 J284:J289 J291:J296 J298:J303 J12 J17 H19:H24 H40:H45 H26:H31 H33:H38 H69 H5 H61:H66 H48 H81:H86 H88:H93 H95:H100 H102:H107 H109:H114 H116:H121 H123:H128 H130:H135 H137:H142 H144:H149 H151:H156 H158:H163 H165:H170 H172:H177 H179:H184 H186:H191 H193:H198 H200:H205 H207:H212 H214:H219 H221:H226 H228:H233 H235:H240 H249:H254 H256:H261 H263:H268 H270:H275 H277:H282 H284:H289 H291:H296 H298:H303 H12 H17 F19:F24 F40:F45 F26:F31 F33:F38 F69 F5 F61:F66 F48 F81:F86 F88:F93 F95:F100 F102:F107 F109:F114 F116:F121 F123:F128 F130:F135 F137:F142 F144:F149 F151:F156 F158:F163 F165:F170 F172:F177 F179:F184 F186:F191 F193:F198 F200:F205 F207:F212 F214:F219 F221:F226 F228:F233 F235:F240 F249:F254 F256:F261 F263:F268 F270:F275 F277:F282 F284:F289 F291:F296 F298:F303 F12 F17" xr:uid="{0BFC284F-7DCB-48F1-88DD-00D998A6F203}">
      <formula1>"., EPL,EVPL,ELAN"</formula1>
    </dataValidation>
    <dataValidation type="list" allowBlank="1" showInputMessage="1" showErrorMessage="1" sqref="T242:T247 R242:R247 P242:P247 N242:N247 L242:L247 J242:J247 H242:H247 F242:F247" xr:uid="{B645DD66-5E7A-49C8-A6F0-605AFD4B535E}">
      <formula1>"., EPL, EVPL, ELAN"</formula1>
    </dataValidation>
    <dataValidation type="list" allowBlank="1" showInputMessage="1" showErrorMessage="1" sqref="U88:U93 U95:U100 U102:U107 U109:U114 U116:U121 U123:U128 U130:U135 U137:U142 U144:U149 U151:U156 U158:U163 U165:U170 U172:U177 U179:U184 U186:U191 U193:U198 U200:U205 U207:U212 U214:U219 U221:U226 U228:U233 U235:U240 U249:U254 U242:U247 U256:U261 U263:U268 U270:U275 U277:U282 U284:U289 U291:U296 U298:U303 U81:U86 S88:S93 S95:S100 S102:S107 S109:S114 S116:S121 S123:S128 S130:S135 S137:S142 S144:S149 S151:S156 S158:S163 S165:S170 S172:S177 S179:S184 S186:S191 S193:S198 S200:S205 S207:S212 S214:S219 S221:S226 S228:S233 S235:S240 S249:S254 S242:S247 S256:S261 S263:S268 S270:S275 S277:S282 S284:S289 S291:S296 S298:S303 S81:S86 Q88:Q93 Q95:Q100 Q102:Q107 Q109:Q114 Q116:Q121 Q123:Q128 Q130:Q135 Q137:Q142 Q144:Q149 Q151:Q156 Q158:Q163 Q165:Q170 Q172:Q177 Q179:Q184 Q186:Q191 Q193:Q198 Q200:Q205 Q207:Q212 Q214:Q219 Q221:Q226 Q228:Q233 Q235:Q240 Q249:Q254 Q242:Q247 Q256:Q261 Q263:Q268 Q270:Q275 Q277:Q282 Q284:Q289 Q291:Q296 Q298:Q303 Q81:Q86 O88:O93 O95:O100 O102:O107 O109:O114 O116:O121 O123:O128 O130:O135 O137:O142 O144:O149 O151:O156 O158:O163 O165:O170 O172:O177 O179:O184 O186:O191 O193:O198 O200:O205 O207:O212 O214:O219 O221:O226 O228:O233 O235:O240 O249:O254 O242:O247 O256:O261 O263:O268 O270:O275 O277:O282 O284:O289 O291:O296 O298:O303 O81:O86 M88:M93 M95:M100 M102:M107 M109:M114 M116:M121 M123:M128 M130:M135 M137:M142 M144:M149 M151:M156 M158:M163 M165:M170 M172:M177 M179:M184 M186:M191 M193:M198 M200:M205 M207:M212 M214:M219 M221:M226 M228:M233 M235:M240 M249:M254 M242:M247 M256:M261 M263:M268 M270:M275 M277:M282 M284:M289 M291:M296 M298:M303 M81:M86 K88:K93 K95:K100 K102:K107 K109:K114 K116:K121 K123:K128 K130:K135 K137:K142 K144:K149 K151:K156 K158:K163 K165:K170 K172:K177 K179:K184 K186:K191 K193:K198 K200:K205 K207:K212 K214:K219 K221:K226 K228:K233 K235:K240 K249:K254 K242:K247 K256:K261 K263:K268 K270:K275 K277:K282 K284:K289 K291:K296 K298:K303 K81:K86 I88:I93 I95:I100 I102:I107 I109:I114 I116:I121 I123:I128 I130:I135 I137:I142 I144:I149 I151:I156 I158:I163 I165:I170 I172:I177 I179:I184 I186:I191 I193:I198 I200:I205 I207:I212 I214:I219 I221:I226 I228:I233 I235:I240 I249:I254 I242:I247 I256:I261 I263:I268 I270:I275 I277:I282 I284:I289 I291:I296 I298:I303 I81:I86 G88:G93 G95:G100 G102:G107 G109:G114 G116:G121 G123:G128 G130:G135 G137:G142 G144:G149 G151:G156 G158:G163 G165:G170 G172:G177 G179:G184 G186:G191 G193:G198 G200:G205 G207:G212 G214:G219 G221:G226 G228:G233 G235:G240 G249:G254 G242:G247 G256:G261 G263:G268 G270:G275 G277:G282 G284:G289 G291:G296 G298:G303 G81:G86" xr:uid="{52B9C6FC-C8DC-4DF5-8001-505F89AE8E52}">
      <formula1>" . , New NNI,Existing NNI, Existing UNI"</formula1>
    </dataValidation>
  </dataValidations>
  <printOptions horizontalCentered="1"/>
  <pageMargins left="0.45" right="0.45" top="0.75" bottom="0.75" header="0.3" footer="0.3"/>
  <pageSetup paperSize="5" scale="34" orientation="landscape" r:id="rId1"/>
  <headerFooter>
    <oddHeader>&amp;C&amp;"Arial,Regular"&amp;10 6740 Z1 Appendix A Final Evaluation Document</oddHeader>
    <oddFooter>&amp;L&amp;"Arial,Regular"&amp;10*IF THE BIDDER CHOOSES TO INCLUDE TAXES AND FEES IN THE NRC AND MRC, THE TAXES AND FEES COLUMN SHOULD REMAIN BLANK.&amp;C&amp;"Arial,Regular"&amp;10Page &amp;P of &amp;N</oddFooter>
  </headerFooter>
  <rowBreaks count="5" manualBreakCount="5">
    <brk id="45" max="16383" man="1"/>
    <brk id="121" max="16383" man="1"/>
    <brk id="184" max="16383" man="1"/>
    <brk id="247" max="16383" man="1"/>
    <brk id="304" max="16383" man="1"/>
  </rowBreaks>
  <colBreaks count="6" manualBreakCount="6">
    <brk id="21" max="1048575" man="1"/>
    <brk id="37" max="1048575" man="1"/>
    <brk id="53" max="316" man="1"/>
    <brk id="69" max="316" man="1"/>
    <brk id="85" max="1048575" man="1"/>
    <brk id="10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546A-B80F-490B-911C-5E087B12E4A0}">
  <dimension ref="A1:CQ237"/>
  <sheetViews>
    <sheetView zoomScale="110" zoomScaleNormal="110" zoomScaleSheetLayoutView="70" workbookViewId="0">
      <pane ySplit="1" topLeftCell="A2" activePane="bottomLeft" state="frozen"/>
      <selection pane="bottomLeft" activeCell="B9" sqref="B9:B10"/>
    </sheetView>
  </sheetViews>
  <sheetFormatPr defaultColWidth="9.21875" defaultRowHeight="13.8" x14ac:dyDescent="0.3"/>
  <cols>
    <col min="1" max="1" width="5.5546875" style="6" bestFit="1" customWidth="1"/>
    <col min="2" max="2" width="12" style="2" customWidth="1"/>
    <col min="3" max="3" width="9.44140625" style="2" customWidth="1"/>
    <col min="4" max="4" width="60.21875" style="158" customWidth="1"/>
    <col min="5" max="5" width="11.77734375" style="2" customWidth="1"/>
    <col min="6" max="6" width="10.77734375" style="2" customWidth="1"/>
    <col min="7" max="7" width="10.44140625" style="2" customWidth="1"/>
    <col min="8" max="10" width="13.77734375" style="1" customWidth="1"/>
    <col min="11" max="22" width="12.77734375" style="1" customWidth="1"/>
    <col min="23" max="23" width="13.77734375" style="1" customWidth="1"/>
    <col min="24" max="24" width="10.77734375" style="2" customWidth="1"/>
    <col min="25" max="25" width="10.44140625" style="2" customWidth="1"/>
    <col min="26" max="28" width="13.77734375" style="1" customWidth="1"/>
    <col min="29" max="40" width="12.77734375" style="1" customWidth="1"/>
    <col min="41" max="41" width="13.77734375" style="1" customWidth="1"/>
    <col min="42" max="42" width="10.77734375" style="2" customWidth="1"/>
    <col min="43" max="43" width="10.44140625" style="2" customWidth="1"/>
    <col min="44" max="46" width="13.77734375" style="1" customWidth="1"/>
    <col min="47" max="58" width="12.77734375" style="1" customWidth="1"/>
    <col min="59" max="59" width="13.77734375" style="1" customWidth="1"/>
    <col min="60" max="60" width="10.77734375" style="2" customWidth="1"/>
    <col min="61" max="61" width="10.44140625" style="2" customWidth="1"/>
    <col min="62" max="64" width="13.77734375" style="1" customWidth="1"/>
    <col min="65" max="76" width="12.77734375" style="1" customWidth="1"/>
    <col min="77" max="77" width="13.77734375" style="1" customWidth="1"/>
    <col min="78" max="78" width="10.77734375" style="2" customWidth="1"/>
    <col min="79" max="79" width="10.44140625" style="2" customWidth="1"/>
    <col min="80" max="82" width="13.77734375" style="1" customWidth="1"/>
    <col min="83" max="94" width="12.77734375" style="1" customWidth="1"/>
    <col min="95" max="95" width="13.77734375" style="1" customWidth="1"/>
    <col min="96" max="16384" width="9.21875" style="1"/>
  </cols>
  <sheetData>
    <row r="1" spans="1:95" s="3" customFormat="1" ht="14.4" thickBot="1" x14ac:dyDescent="0.35">
      <c r="A1" s="6"/>
      <c r="B1" s="293"/>
      <c r="C1" s="293"/>
      <c r="D1" s="294"/>
      <c r="E1" s="293"/>
      <c r="F1" s="442" t="s">
        <v>311</v>
      </c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43"/>
      <c r="X1" s="442" t="s">
        <v>312</v>
      </c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43"/>
      <c r="AP1" s="442" t="s">
        <v>314</v>
      </c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43"/>
      <c r="BH1" s="442" t="s">
        <v>316</v>
      </c>
      <c r="BI1" s="464"/>
      <c r="BJ1" s="464"/>
      <c r="BK1" s="464"/>
      <c r="BL1" s="464"/>
      <c r="BM1" s="464"/>
      <c r="BN1" s="464"/>
      <c r="BO1" s="464"/>
      <c r="BP1" s="464"/>
      <c r="BQ1" s="464"/>
      <c r="BR1" s="464"/>
      <c r="BS1" s="464"/>
      <c r="BT1" s="464"/>
      <c r="BU1" s="464"/>
      <c r="BV1" s="464"/>
      <c r="BW1" s="464"/>
      <c r="BX1" s="464"/>
      <c r="BY1" s="443"/>
      <c r="BZ1" s="442" t="s">
        <v>321</v>
      </c>
      <c r="CA1" s="464"/>
      <c r="CB1" s="464"/>
      <c r="CC1" s="464"/>
      <c r="CD1" s="464"/>
      <c r="CE1" s="464"/>
      <c r="CF1" s="464"/>
      <c r="CG1" s="464"/>
      <c r="CH1" s="464"/>
      <c r="CI1" s="464"/>
      <c r="CJ1" s="464"/>
      <c r="CK1" s="464"/>
      <c r="CL1" s="464"/>
      <c r="CM1" s="464"/>
      <c r="CN1" s="464"/>
      <c r="CO1" s="464"/>
      <c r="CP1" s="464"/>
      <c r="CQ1" s="443"/>
    </row>
    <row r="2" spans="1:95" s="70" customFormat="1" ht="109.8" customHeight="1" thickBot="1" x14ac:dyDescent="0.35">
      <c r="A2" s="73" t="s">
        <v>2</v>
      </c>
      <c r="B2" s="74" t="s">
        <v>3</v>
      </c>
      <c r="C2" s="74" t="s">
        <v>290</v>
      </c>
      <c r="D2" s="126" t="s">
        <v>10</v>
      </c>
      <c r="E2" s="286" t="s">
        <v>1</v>
      </c>
      <c r="F2" s="257" t="s">
        <v>291</v>
      </c>
      <c r="G2" s="78" t="s">
        <v>40</v>
      </c>
      <c r="H2" s="127" t="s">
        <v>292</v>
      </c>
      <c r="I2" s="127" t="s">
        <v>293</v>
      </c>
      <c r="J2" s="127" t="s">
        <v>294</v>
      </c>
      <c r="K2" s="128" t="s">
        <v>295</v>
      </c>
      <c r="L2" s="129" t="s">
        <v>296</v>
      </c>
      <c r="M2" s="129" t="s">
        <v>297</v>
      </c>
      <c r="N2" s="130" t="s">
        <v>298</v>
      </c>
      <c r="O2" s="131" t="s">
        <v>299</v>
      </c>
      <c r="P2" s="131" t="s">
        <v>300</v>
      </c>
      <c r="Q2" s="131" t="s">
        <v>301</v>
      </c>
      <c r="R2" s="131" t="s">
        <v>302</v>
      </c>
      <c r="S2" s="132" t="s">
        <v>303</v>
      </c>
      <c r="T2" s="133" t="s">
        <v>304</v>
      </c>
      <c r="U2" s="134" t="s">
        <v>305</v>
      </c>
      <c r="V2" s="135" t="s">
        <v>306</v>
      </c>
      <c r="W2" s="291" t="s">
        <v>307</v>
      </c>
      <c r="X2" s="257" t="s">
        <v>291</v>
      </c>
      <c r="Y2" s="78" t="s">
        <v>40</v>
      </c>
      <c r="Z2" s="127" t="s">
        <v>292</v>
      </c>
      <c r="AA2" s="127" t="s">
        <v>293</v>
      </c>
      <c r="AB2" s="127" t="s">
        <v>294</v>
      </c>
      <c r="AC2" s="128" t="s">
        <v>295</v>
      </c>
      <c r="AD2" s="129" t="s">
        <v>296</v>
      </c>
      <c r="AE2" s="129" t="s">
        <v>297</v>
      </c>
      <c r="AF2" s="130" t="s">
        <v>298</v>
      </c>
      <c r="AG2" s="131" t="s">
        <v>299</v>
      </c>
      <c r="AH2" s="131" t="s">
        <v>300</v>
      </c>
      <c r="AI2" s="131" t="s">
        <v>301</v>
      </c>
      <c r="AJ2" s="131" t="s">
        <v>302</v>
      </c>
      <c r="AK2" s="132" t="s">
        <v>303</v>
      </c>
      <c r="AL2" s="133" t="s">
        <v>304</v>
      </c>
      <c r="AM2" s="134" t="s">
        <v>305</v>
      </c>
      <c r="AN2" s="135" t="s">
        <v>306</v>
      </c>
      <c r="AO2" s="291" t="s">
        <v>307</v>
      </c>
      <c r="AP2" s="257" t="s">
        <v>291</v>
      </c>
      <c r="AQ2" s="78" t="s">
        <v>40</v>
      </c>
      <c r="AR2" s="127" t="s">
        <v>292</v>
      </c>
      <c r="AS2" s="127" t="s">
        <v>293</v>
      </c>
      <c r="AT2" s="127" t="s">
        <v>294</v>
      </c>
      <c r="AU2" s="128" t="s">
        <v>295</v>
      </c>
      <c r="AV2" s="129" t="s">
        <v>296</v>
      </c>
      <c r="AW2" s="129" t="s">
        <v>297</v>
      </c>
      <c r="AX2" s="130" t="s">
        <v>298</v>
      </c>
      <c r="AY2" s="131" t="s">
        <v>299</v>
      </c>
      <c r="AZ2" s="131" t="s">
        <v>300</v>
      </c>
      <c r="BA2" s="131" t="s">
        <v>301</v>
      </c>
      <c r="BB2" s="131" t="s">
        <v>302</v>
      </c>
      <c r="BC2" s="132" t="s">
        <v>303</v>
      </c>
      <c r="BD2" s="133" t="s">
        <v>304</v>
      </c>
      <c r="BE2" s="134" t="s">
        <v>305</v>
      </c>
      <c r="BF2" s="135" t="s">
        <v>306</v>
      </c>
      <c r="BG2" s="291" t="s">
        <v>307</v>
      </c>
      <c r="BH2" s="257" t="s">
        <v>291</v>
      </c>
      <c r="BI2" s="78" t="s">
        <v>40</v>
      </c>
      <c r="BJ2" s="127" t="s">
        <v>292</v>
      </c>
      <c r="BK2" s="127" t="s">
        <v>293</v>
      </c>
      <c r="BL2" s="127" t="s">
        <v>294</v>
      </c>
      <c r="BM2" s="128" t="s">
        <v>295</v>
      </c>
      <c r="BN2" s="129" t="s">
        <v>296</v>
      </c>
      <c r="BO2" s="129" t="s">
        <v>297</v>
      </c>
      <c r="BP2" s="130" t="s">
        <v>298</v>
      </c>
      <c r="BQ2" s="131" t="s">
        <v>299</v>
      </c>
      <c r="BR2" s="131" t="s">
        <v>300</v>
      </c>
      <c r="BS2" s="131" t="s">
        <v>301</v>
      </c>
      <c r="BT2" s="131" t="s">
        <v>302</v>
      </c>
      <c r="BU2" s="132" t="s">
        <v>303</v>
      </c>
      <c r="BV2" s="133" t="s">
        <v>304</v>
      </c>
      <c r="BW2" s="134" t="s">
        <v>305</v>
      </c>
      <c r="BX2" s="135" t="s">
        <v>306</v>
      </c>
      <c r="BY2" s="291" t="s">
        <v>307</v>
      </c>
      <c r="BZ2" s="257" t="s">
        <v>291</v>
      </c>
      <c r="CA2" s="78" t="s">
        <v>40</v>
      </c>
      <c r="CB2" s="127" t="s">
        <v>292</v>
      </c>
      <c r="CC2" s="127" t="s">
        <v>293</v>
      </c>
      <c r="CD2" s="127" t="s">
        <v>294</v>
      </c>
      <c r="CE2" s="128" t="s">
        <v>295</v>
      </c>
      <c r="CF2" s="129" t="s">
        <v>296</v>
      </c>
      <c r="CG2" s="129" t="s">
        <v>297</v>
      </c>
      <c r="CH2" s="130" t="s">
        <v>298</v>
      </c>
      <c r="CI2" s="131" t="s">
        <v>299</v>
      </c>
      <c r="CJ2" s="131" t="s">
        <v>300</v>
      </c>
      <c r="CK2" s="131" t="s">
        <v>301</v>
      </c>
      <c r="CL2" s="131" t="s">
        <v>302</v>
      </c>
      <c r="CM2" s="132" t="s">
        <v>303</v>
      </c>
      <c r="CN2" s="133" t="s">
        <v>304</v>
      </c>
      <c r="CO2" s="134" t="s">
        <v>305</v>
      </c>
      <c r="CP2" s="135" t="s">
        <v>306</v>
      </c>
      <c r="CQ2" s="291" t="s">
        <v>307</v>
      </c>
    </row>
    <row r="3" spans="1:95" ht="15" customHeight="1" thickBot="1" x14ac:dyDescent="0.35">
      <c r="A3" s="136"/>
      <c r="B3" s="137"/>
      <c r="C3" s="137"/>
      <c r="D3" s="138" t="s">
        <v>308</v>
      </c>
      <c r="E3" s="287"/>
      <c r="F3" s="287"/>
      <c r="G3" s="137"/>
      <c r="H3" s="27"/>
      <c r="I3" s="27"/>
      <c r="J3" s="27"/>
      <c r="K3" s="26"/>
      <c r="L3" s="27"/>
      <c r="M3" s="27"/>
      <c r="N3" s="28"/>
      <c r="O3" s="27"/>
      <c r="P3" s="27"/>
      <c r="Q3" s="27"/>
      <c r="R3" s="27"/>
      <c r="S3" s="27"/>
      <c r="T3" s="26"/>
      <c r="U3" s="26"/>
      <c r="V3" s="26"/>
      <c r="W3" s="139"/>
      <c r="X3" s="287"/>
      <c r="Y3" s="137"/>
      <c r="Z3" s="27"/>
      <c r="AA3" s="27"/>
      <c r="AB3" s="27"/>
      <c r="AC3" s="26"/>
      <c r="AD3" s="27"/>
      <c r="AE3" s="27"/>
      <c r="AF3" s="28"/>
      <c r="AG3" s="27"/>
      <c r="AH3" s="27"/>
      <c r="AI3" s="27"/>
      <c r="AJ3" s="27"/>
      <c r="AK3" s="27"/>
      <c r="AL3" s="26"/>
      <c r="AM3" s="26"/>
      <c r="AN3" s="26"/>
      <c r="AO3" s="139"/>
      <c r="AP3" s="287"/>
      <c r="AQ3" s="137"/>
      <c r="AR3" s="27"/>
      <c r="AS3" s="27"/>
      <c r="AT3" s="27"/>
      <c r="AU3" s="26"/>
      <c r="AV3" s="27"/>
      <c r="AW3" s="27"/>
      <c r="AX3" s="28"/>
      <c r="AY3" s="27"/>
      <c r="AZ3" s="27"/>
      <c r="BA3" s="27"/>
      <c r="BB3" s="27"/>
      <c r="BC3" s="27"/>
      <c r="BD3" s="26"/>
      <c r="BE3" s="26"/>
      <c r="BF3" s="26"/>
      <c r="BG3" s="139"/>
      <c r="BH3" s="287"/>
      <c r="BI3" s="137"/>
      <c r="BJ3" s="27"/>
      <c r="BK3" s="27"/>
      <c r="BL3" s="27"/>
      <c r="BM3" s="26"/>
      <c r="BN3" s="27"/>
      <c r="BO3" s="27"/>
      <c r="BP3" s="28"/>
      <c r="BQ3" s="27"/>
      <c r="BR3" s="27"/>
      <c r="BS3" s="27"/>
      <c r="BT3" s="27"/>
      <c r="BU3" s="27"/>
      <c r="BV3" s="26"/>
      <c r="BW3" s="26"/>
      <c r="BX3" s="26"/>
      <c r="BY3" s="139"/>
      <c r="BZ3" s="287"/>
      <c r="CA3" s="137"/>
      <c r="CB3" s="27"/>
      <c r="CC3" s="27"/>
      <c r="CD3" s="27"/>
      <c r="CE3" s="26"/>
      <c r="CF3" s="27"/>
      <c r="CG3" s="27"/>
      <c r="CH3" s="28"/>
      <c r="CI3" s="27"/>
      <c r="CJ3" s="27"/>
      <c r="CK3" s="27"/>
      <c r="CL3" s="27"/>
      <c r="CM3" s="27"/>
      <c r="CN3" s="26"/>
      <c r="CO3" s="26"/>
      <c r="CP3" s="26"/>
      <c r="CQ3" s="139"/>
    </row>
    <row r="4" spans="1:95" ht="15" customHeight="1" x14ac:dyDescent="0.3">
      <c r="A4" s="474">
        <v>1</v>
      </c>
      <c r="B4" s="433">
        <v>138730</v>
      </c>
      <c r="C4" s="510">
        <v>0.8</v>
      </c>
      <c r="D4" s="117" t="s">
        <v>207</v>
      </c>
      <c r="E4" s="24" t="s">
        <v>309</v>
      </c>
      <c r="F4" s="276"/>
      <c r="G4" s="116"/>
      <c r="H4" s="140">
        <v>0</v>
      </c>
      <c r="I4" s="141">
        <v>0</v>
      </c>
      <c r="J4" s="141">
        <v>0</v>
      </c>
      <c r="K4" s="142"/>
      <c r="L4" s="142"/>
      <c r="M4" s="142"/>
      <c r="N4" s="143">
        <f>H4+I4+J4</f>
        <v>0</v>
      </c>
      <c r="O4" s="9"/>
      <c r="P4" s="9"/>
      <c r="Q4" s="9"/>
      <c r="R4" s="9"/>
      <c r="S4" s="144"/>
      <c r="T4" s="9"/>
      <c r="U4" s="8"/>
      <c r="V4" s="8"/>
      <c r="W4" s="8"/>
      <c r="X4" s="276"/>
      <c r="Y4" s="116"/>
      <c r="Z4" s="140">
        <v>0</v>
      </c>
      <c r="AA4" s="141">
        <v>0</v>
      </c>
      <c r="AB4" s="141">
        <v>0</v>
      </c>
      <c r="AC4" s="142"/>
      <c r="AD4" s="142"/>
      <c r="AE4" s="142"/>
      <c r="AF4" s="143">
        <f>Z4+AA4+AB4</f>
        <v>0</v>
      </c>
      <c r="AG4" s="9"/>
      <c r="AH4" s="9"/>
      <c r="AI4" s="9"/>
      <c r="AJ4" s="9"/>
      <c r="AK4" s="144"/>
      <c r="AL4" s="9"/>
      <c r="AM4" s="8"/>
      <c r="AN4" s="8"/>
      <c r="AO4" s="8"/>
      <c r="AP4" s="276"/>
      <c r="AQ4" s="116"/>
      <c r="AR4" s="140">
        <v>3080</v>
      </c>
      <c r="AS4" s="141">
        <v>1150</v>
      </c>
      <c r="AT4" s="141">
        <v>850</v>
      </c>
      <c r="AU4" s="142"/>
      <c r="AV4" s="142"/>
      <c r="AW4" s="142"/>
      <c r="AX4" s="143">
        <f>AR4+AS4+AT4</f>
        <v>5080</v>
      </c>
      <c r="AY4" s="9" t="s">
        <v>328</v>
      </c>
      <c r="AZ4" s="9" t="s">
        <v>329</v>
      </c>
      <c r="BA4" s="9">
        <v>9.6300000000000008</v>
      </c>
      <c r="BB4" s="9" t="s">
        <v>329</v>
      </c>
      <c r="BC4" s="144"/>
      <c r="BD4" s="9"/>
      <c r="BE4" s="8"/>
      <c r="BF4" s="8"/>
      <c r="BG4" s="8"/>
      <c r="BH4" s="276"/>
      <c r="BI4" s="116"/>
      <c r="BJ4" s="140">
        <v>0</v>
      </c>
      <c r="BK4" s="141">
        <v>0</v>
      </c>
      <c r="BL4" s="141">
        <v>0</v>
      </c>
      <c r="BM4" s="142"/>
      <c r="BN4" s="142"/>
      <c r="BO4" s="142"/>
      <c r="BP4" s="143">
        <f>BJ4+BK4+BL4</f>
        <v>0</v>
      </c>
      <c r="BQ4" s="9"/>
      <c r="BR4" s="9"/>
      <c r="BS4" s="9"/>
      <c r="BT4" s="9"/>
      <c r="BU4" s="144"/>
      <c r="BV4" s="9"/>
      <c r="BW4" s="8"/>
      <c r="BX4" s="8"/>
      <c r="BY4" s="144"/>
      <c r="BZ4" s="276"/>
      <c r="CA4" s="24"/>
      <c r="CB4" s="349">
        <v>0</v>
      </c>
      <c r="CC4" s="141">
        <v>0</v>
      </c>
      <c r="CD4" s="141">
        <v>0</v>
      </c>
      <c r="CE4" s="142"/>
      <c r="CF4" s="142"/>
      <c r="CG4" s="142"/>
      <c r="CH4" s="143">
        <f>CB4+CC4+CD4</f>
        <v>0</v>
      </c>
      <c r="CI4" s="9"/>
      <c r="CJ4" s="9"/>
      <c r="CK4" s="9"/>
      <c r="CL4" s="9"/>
      <c r="CM4" s="144"/>
      <c r="CN4" s="9"/>
      <c r="CO4" s="8"/>
      <c r="CP4" s="8"/>
      <c r="CQ4" s="144"/>
    </row>
    <row r="5" spans="1:95" ht="15" customHeight="1" x14ac:dyDescent="0.3">
      <c r="A5" s="475"/>
      <c r="B5" s="434"/>
      <c r="C5" s="511"/>
      <c r="D5" s="108" t="s">
        <v>208</v>
      </c>
      <c r="E5" s="288" t="s">
        <v>78</v>
      </c>
      <c r="F5" s="438" t="s">
        <v>38</v>
      </c>
      <c r="G5" s="463" t="s">
        <v>101</v>
      </c>
      <c r="H5" s="145"/>
      <c r="I5" s="145"/>
      <c r="J5" s="145"/>
      <c r="K5" s="146">
        <v>0</v>
      </c>
      <c r="L5" s="147">
        <v>0</v>
      </c>
      <c r="M5" s="147">
        <v>0</v>
      </c>
      <c r="N5" s="15">
        <f>K5+(L5*48)+(M5*48)</f>
        <v>0</v>
      </c>
      <c r="O5" s="213"/>
      <c r="P5" s="213"/>
      <c r="Q5" s="213"/>
      <c r="R5" s="213"/>
      <c r="S5" s="527"/>
      <c r="T5" s="527"/>
      <c r="U5" s="527"/>
      <c r="V5" s="527"/>
      <c r="W5" s="541"/>
      <c r="X5" s="438" t="s">
        <v>38</v>
      </c>
      <c r="Y5" s="440" t="s">
        <v>101</v>
      </c>
      <c r="Z5" s="145"/>
      <c r="AA5" s="145"/>
      <c r="AB5" s="145"/>
      <c r="AC5" s="146">
        <v>0</v>
      </c>
      <c r="AD5" s="147">
        <v>0</v>
      </c>
      <c r="AE5" s="147">
        <v>0</v>
      </c>
      <c r="AF5" s="15">
        <f>AC5+(AD5*48)+(AE5*48)</f>
        <v>0</v>
      </c>
      <c r="AG5" s="311"/>
      <c r="AH5" s="311"/>
      <c r="AI5" s="311"/>
      <c r="AJ5" s="311"/>
      <c r="AK5" s="527"/>
      <c r="AL5" s="527"/>
      <c r="AM5" s="527"/>
      <c r="AN5" s="527"/>
      <c r="AO5" s="541"/>
      <c r="AP5" s="438" t="s">
        <v>322</v>
      </c>
      <c r="AQ5" s="440" t="s">
        <v>325</v>
      </c>
      <c r="AR5" s="145"/>
      <c r="AS5" s="145"/>
      <c r="AT5" s="145"/>
      <c r="AU5" s="146">
        <v>0</v>
      </c>
      <c r="AV5" s="147">
        <v>90</v>
      </c>
      <c r="AW5" s="147">
        <f>AV5*0.0695</f>
        <v>6.2550000000000008</v>
      </c>
      <c r="AX5" s="15">
        <f>AU5+(AV5*48)+(AW5*48)</f>
        <v>4620.24</v>
      </c>
      <c r="AY5" s="311"/>
      <c r="AZ5" s="311"/>
      <c r="BA5" s="311"/>
      <c r="BB5" s="311"/>
      <c r="BC5" s="527" t="s">
        <v>326</v>
      </c>
      <c r="BD5" s="527" t="s">
        <v>327</v>
      </c>
      <c r="BE5" s="527" t="s">
        <v>326</v>
      </c>
      <c r="BF5" s="527" t="s">
        <v>327</v>
      </c>
      <c r="BG5" s="541" t="s">
        <v>327</v>
      </c>
      <c r="BH5" s="438" t="s">
        <v>38</v>
      </c>
      <c r="BI5" s="440" t="s">
        <v>101</v>
      </c>
      <c r="BJ5" s="145"/>
      <c r="BK5" s="145"/>
      <c r="BL5" s="145"/>
      <c r="BM5" s="146">
        <v>0</v>
      </c>
      <c r="BN5" s="147">
        <v>0</v>
      </c>
      <c r="BO5" s="147">
        <v>0</v>
      </c>
      <c r="BP5" s="15">
        <f>BM5+(BN5*48)+(BO5*48)</f>
        <v>0</v>
      </c>
      <c r="BQ5" s="311"/>
      <c r="BR5" s="311"/>
      <c r="BS5" s="311"/>
      <c r="BT5" s="311"/>
      <c r="BU5" s="527"/>
      <c r="BV5" s="527"/>
      <c r="BW5" s="527"/>
      <c r="BX5" s="527"/>
      <c r="BY5" s="527"/>
      <c r="BZ5" s="438" t="s">
        <v>38</v>
      </c>
      <c r="CA5" s="524" t="s">
        <v>101</v>
      </c>
      <c r="CB5" s="336"/>
      <c r="CC5" s="145"/>
      <c r="CD5" s="145"/>
      <c r="CE5" s="146">
        <v>0</v>
      </c>
      <c r="CF5" s="147">
        <v>0</v>
      </c>
      <c r="CG5" s="147">
        <v>0</v>
      </c>
      <c r="CH5" s="15">
        <f>CE5+(CF5*48)+(CG5*48)</f>
        <v>0</v>
      </c>
      <c r="CI5" s="311"/>
      <c r="CJ5" s="311"/>
      <c r="CK5" s="311"/>
      <c r="CL5" s="311"/>
      <c r="CM5" s="527"/>
      <c r="CN5" s="527"/>
      <c r="CO5" s="527"/>
      <c r="CP5" s="527"/>
      <c r="CQ5" s="527"/>
    </row>
    <row r="6" spans="1:95" ht="15" customHeight="1" x14ac:dyDescent="0.3">
      <c r="A6" s="475"/>
      <c r="B6" s="434"/>
      <c r="C6" s="511"/>
      <c r="D6" s="108" t="s">
        <v>209</v>
      </c>
      <c r="E6" s="289" t="s">
        <v>4</v>
      </c>
      <c r="F6" s="439"/>
      <c r="G6" s="463"/>
      <c r="H6" s="145"/>
      <c r="I6" s="145"/>
      <c r="J6" s="145"/>
      <c r="K6" s="146">
        <v>0</v>
      </c>
      <c r="L6" s="147">
        <v>0</v>
      </c>
      <c r="M6" s="147">
        <v>0</v>
      </c>
      <c r="N6" s="15">
        <f>K6+(L6*48)+(M6*48)</f>
        <v>0</v>
      </c>
      <c r="O6" s="214"/>
      <c r="P6" s="214"/>
      <c r="Q6" s="214"/>
      <c r="R6" s="214"/>
      <c r="S6" s="528"/>
      <c r="T6" s="528"/>
      <c r="U6" s="528"/>
      <c r="V6" s="528"/>
      <c r="W6" s="542"/>
      <c r="X6" s="439"/>
      <c r="Y6" s="441"/>
      <c r="Z6" s="145"/>
      <c r="AA6" s="145"/>
      <c r="AB6" s="145"/>
      <c r="AC6" s="146">
        <v>0</v>
      </c>
      <c r="AD6" s="147">
        <v>0</v>
      </c>
      <c r="AE6" s="147">
        <v>0</v>
      </c>
      <c r="AF6" s="15">
        <f>AC6+(AD6*48)+(AE6*48)</f>
        <v>0</v>
      </c>
      <c r="AG6" s="312"/>
      <c r="AH6" s="312"/>
      <c r="AI6" s="312"/>
      <c r="AJ6" s="312"/>
      <c r="AK6" s="528"/>
      <c r="AL6" s="528"/>
      <c r="AM6" s="528"/>
      <c r="AN6" s="528"/>
      <c r="AO6" s="542"/>
      <c r="AP6" s="439"/>
      <c r="AQ6" s="441"/>
      <c r="AR6" s="145"/>
      <c r="AS6" s="145"/>
      <c r="AT6" s="145"/>
      <c r="AU6" s="146">
        <v>0</v>
      </c>
      <c r="AV6" s="147">
        <v>130</v>
      </c>
      <c r="AW6" s="147">
        <f t="shared" ref="AW6:AW9" si="0">AV6*0.0695</f>
        <v>9.0350000000000001</v>
      </c>
      <c r="AX6" s="15">
        <f>AU6+(AV6*48)+(AW6*48)</f>
        <v>6673.68</v>
      </c>
      <c r="AY6" s="312"/>
      <c r="AZ6" s="312"/>
      <c r="BA6" s="312"/>
      <c r="BB6" s="312"/>
      <c r="BC6" s="528"/>
      <c r="BD6" s="528"/>
      <c r="BE6" s="528"/>
      <c r="BF6" s="528"/>
      <c r="BG6" s="542"/>
      <c r="BH6" s="439"/>
      <c r="BI6" s="441"/>
      <c r="BJ6" s="145"/>
      <c r="BK6" s="145"/>
      <c r="BL6" s="145"/>
      <c r="BM6" s="146">
        <v>0</v>
      </c>
      <c r="BN6" s="147">
        <v>0</v>
      </c>
      <c r="BO6" s="147">
        <v>0</v>
      </c>
      <c r="BP6" s="15">
        <f>BM6+(BN6*48)+(BO6*48)</f>
        <v>0</v>
      </c>
      <c r="BQ6" s="312"/>
      <c r="BR6" s="312"/>
      <c r="BS6" s="312"/>
      <c r="BT6" s="312"/>
      <c r="BU6" s="528"/>
      <c r="BV6" s="528"/>
      <c r="BW6" s="528"/>
      <c r="BX6" s="528"/>
      <c r="BY6" s="528"/>
      <c r="BZ6" s="439"/>
      <c r="CA6" s="525"/>
      <c r="CB6" s="336"/>
      <c r="CC6" s="145"/>
      <c r="CD6" s="145"/>
      <c r="CE6" s="146">
        <v>0</v>
      </c>
      <c r="CF6" s="147">
        <v>0</v>
      </c>
      <c r="CG6" s="147">
        <v>0</v>
      </c>
      <c r="CH6" s="15">
        <f>CE6+(CF6*48)+(CG6*48)</f>
        <v>0</v>
      </c>
      <c r="CI6" s="312"/>
      <c r="CJ6" s="312"/>
      <c r="CK6" s="312"/>
      <c r="CL6" s="312"/>
      <c r="CM6" s="528"/>
      <c r="CN6" s="528"/>
      <c r="CO6" s="528"/>
      <c r="CP6" s="528"/>
      <c r="CQ6" s="528"/>
    </row>
    <row r="7" spans="1:95" ht="15" customHeight="1" x14ac:dyDescent="0.3">
      <c r="A7" s="475"/>
      <c r="B7" s="434"/>
      <c r="C7" s="511"/>
      <c r="D7" s="108" t="s">
        <v>210</v>
      </c>
      <c r="E7" s="289" t="s">
        <v>5</v>
      </c>
      <c r="F7" s="439"/>
      <c r="G7" s="463"/>
      <c r="H7" s="145"/>
      <c r="I7" s="145"/>
      <c r="J7" s="145"/>
      <c r="K7" s="146">
        <v>0</v>
      </c>
      <c r="L7" s="147">
        <v>0</v>
      </c>
      <c r="M7" s="147">
        <v>0</v>
      </c>
      <c r="N7" s="15">
        <f>K7+(L7*48)+(M7*48)</f>
        <v>0</v>
      </c>
      <c r="O7" s="214"/>
      <c r="P7" s="214"/>
      <c r="Q7" s="214"/>
      <c r="R7" s="214"/>
      <c r="S7" s="528"/>
      <c r="T7" s="528"/>
      <c r="U7" s="528"/>
      <c r="V7" s="528"/>
      <c r="W7" s="542"/>
      <c r="X7" s="439"/>
      <c r="Y7" s="441"/>
      <c r="Z7" s="145"/>
      <c r="AA7" s="145"/>
      <c r="AB7" s="145"/>
      <c r="AC7" s="146">
        <v>0</v>
      </c>
      <c r="AD7" s="147">
        <v>0</v>
      </c>
      <c r="AE7" s="147">
        <v>0</v>
      </c>
      <c r="AF7" s="15">
        <f>AC7+(AD7*48)+(AE7*48)</f>
        <v>0</v>
      </c>
      <c r="AG7" s="312"/>
      <c r="AH7" s="312"/>
      <c r="AI7" s="312"/>
      <c r="AJ7" s="312"/>
      <c r="AK7" s="528"/>
      <c r="AL7" s="528"/>
      <c r="AM7" s="528"/>
      <c r="AN7" s="528"/>
      <c r="AO7" s="542"/>
      <c r="AP7" s="439"/>
      <c r="AQ7" s="441"/>
      <c r="AR7" s="145"/>
      <c r="AS7" s="145"/>
      <c r="AT7" s="145"/>
      <c r="AU7" s="146">
        <v>0</v>
      </c>
      <c r="AV7" s="147">
        <v>170</v>
      </c>
      <c r="AW7" s="147">
        <f t="shared" si="0"/>
        <v>11.815000000000001</v>
      </c>
      <c r="AX7" s="15">
        <f>AU7+(AV7*48)+(AW7*48)</f>
        <v>8727.1200000000008</v>
      </c>
      <c r="AY7" s="312"/>
      <c r="AZ7" s="312"/>
      <c r="BA7" s="312"/>
      <c r="BB7" s="312"/>
      <c r="BC7" s="528"/>
      <c r="BD7" s="528"/>
      <c r="BE7" s="528"/>
      <c r="BF7" s="528"/>
      <c r="BG7" s="542"/>
      <c r="BH7" s="439"/>
      <c r="BI7" s="441"/>
      <c r="BJ7" s="145"/>
      <c r="BK7" s="145"/>
      <c r="BL7" s="145"/>
      <c r="BM7" s="146">
        <v>0</v>
      </c>
      <c r="BN7" s="147">
        <v>0</v>
      </c>
      <c r="BO7" s="147">
        <v>0</v>
      </c>
      <c r="BP7" s="15">
        <f>BM7+(BN7*48)+(BO7*48)</f>
        <v>0</v>
      </c>
      <c r="BQ7" s="312"/>
      <c r="BR7" s="312"/>
      <c r="BS7" s="312"/>
      <c r="BT7" s="312"/>
      <c r="BU7" s="528"/>
      <c r="BV7" s="528"/>
      <c r="BW7" s="528"/>
      <c r="BX7" s="528"/>
      <c r="BY7" s="528"/>
      <c r="BZ7" s="439"/>
      <c r="CA7" s="525"/>
      <c r="CB7" s="336"/>
      <c r="CC7" s="145"/>
      <c r="CD7" s="145"/>
      <c r="CE7" s="146">
        <v>0</v>
      </c>
      <c r="CF7" s="147">
        <v>0</v>
      </c>
      <c r="CG7" s="147">
        <v>0</v>
      </c>
      <c r="CH7" s="15">
        <f>CE7+(CF7*48)+(CG7*48)</f>
        <v>0</v>
      </c>
      <c r="CI7" s="312"/>
      <c r="CJ7" s="312"/>
      <c r="CK7" s="312"/>
      <c r="CL7" s="312"/>
      <c r="CM7" s="528"/>
      <c r="CN7" s="528"/>
      <c r="CO7" s="528"/>
      <c r="CP7" s="528"/>
      <c r="CQ7" s="528"/>
    </row>
    <row r="8" spans="1:95" ht="15" customHeight="1" x14ac:dyDescent="0.3">
      <c r="A8" s="475"/>
      <c r="B8" s="434"/>
      <c r="C8" s="511"/>
      <c r="D8" s="108" t="s">
        <v>211</v>
      </c>
      <c r="E8" s="289" t="s">
        <v>6</v>
      </c>
      <c r="F8" s="439"/>
      <c r="G8" s="463"/>
      <c r="H8" s="145"/>
      <c r="I8" s="145"/>
      <c r="J8" s="145"/>
      <c r="K8" s="146">
        <v>0</v>
      </c>
      <c r="L8" s="147">
        <v>0</v>
      </c>
      <c r="M8" s="147">
        <v>0</v>
      </c>
      <c r="N8" s="15">
        <f>K8+(L8*48)+(M8*48)</f>
        <v>0</v>
      </c>
      <c r="O8" s="214"/>
      <c r="P8" s="214"/>
      <c r="Q8" s="214"/>
      <c r="R8" s="214"/>
      <c r="S8" s="528"/>
      <c r="T8" s="528"/>
      <c r="U8" s="528"/>
      <c r="V8" s="528"/>
      <c r="W8" s="542"/>
      <c r="X8" s="439"/>
      <c r="Y8" s="441"/>
      <c r="Z8" s="145"/>
      <c r="AA8" s="145"/>
      <c r="AB8" s="145"/>
      <c r="AC8" s="146">
        <v>0</v>
      </c>
      <c r="AD8" s="147">
        <v>0</v>
      </c>
      <c r="AE8" s="147">
        <v>0</v>
      </c>
      <c r="AF8" s="15">
        <f>AC8+(AD8*48)+(AE8*48)</f>
        <v>0</v>
      </c>
      <c r="AG8" s="312"/>
      <c r="AH8" s="312"/>
      <c r="AI8" s="312"/>
      <c r="AJ8" s="312"/>
      <c r="AK8" s="528"/>
      <c r="AL8" s="528"/>
      <c r="AM8" s="528"/>
      <c r="AN8" s="528"/>
      <c r="AO8" s="542"/>
      <c r="AP8" s="439"/>
      <c r="AQ8" s="441"/>
      <c r="AR8" s="145"/>
      <c r="AS8" s="145"/>
      <c r="AT8" s="145"/>
      <c r="AU8" s="146">
        <v>0</v>
      </c>
      <c r="AV8" s="147">
        <v>210</v>
      </c>
      <c r="AW8" s="147">
        <f t="shared" si="0"/>
        <v>14.595000000000001</v>
      </c>
      <c r="AX8" s="15">
        <f>AU8+(AV8*48)+(AW8*48)</f>
        <v>10780.56</v>
      </c>
      <c r="AY8" s="312"/>
      <c r="AZ8" s="312"/>
      <c r="BA8" s="312"/>
      <c r="BB8" s="312"/>
      <c r="BC8" s="528"/>
      <c r="BD8" s="528"/>
      <c r="BE8" s="528"/>
      <c r="BF8" s="528"/>
      <c r="BG8" s="542"/>
      <c r="BH8" s="439"/>
      <c r="BI8" s="441"/>
      <c r="BJ8" s="145"/>
      <c r="BK8" s="145"/>
      <c r="BL8" s="145"/>
      <c r="BM8" s="146">
        <v>0</v>
      </c>
      <c r="BN8" s="147">
        <v>0</v>
      </c>
      <c r="BO8" s="147">
        <v>0</v>
      </c>
      <c r="BP8" s="15">
        <f>BM8+(BN8*48)+(BO8*48)</f>
        <v>0</v>
      </c>
      <c r="BQ8" s="312"/>
      <c r="BR8" s="312"/>
      <c r="BS8" s="312"/>
      <c r="BT8" s="312"/>
      <c r="BU8" s="528"/>
      <c r="BV8" s="528"/>
      <c r="BW8" s="528"/>
      <c r="BX8" s="528"/>
      <c r="BY8" s="528"/>
      <c r="BZ8" s="439"/>
      <c r="CA8" s="525"/>
      <c r="CB8" s="336"/>
      <c r="CC8" s="145"/>
      <c r="CD8" s="145"/>
      <c r="CE8" s="146">
        <v>0</v>
      </c>
      <c r="CF8" s="147">
        <v>0</v>
      </c>
      <c r="CG8" s="147">
        <v>0</v>
      </c>
      <c r="CH8" s="15">
        <f>CE8+(CF8*48)+(CG8*48)</f>
        <v>0</v>
      </c>
      <c r="CI8" s="312"/>
      <c r="CJ8" s="312"/>
      <c r="CK8" s="312"/>
      <c r="CL8" s="312"/>
      <c r="CM8" s="528"/>
      <c r="CN8" s="528"/>
      <c r="CO8" s="528"/>
      <c r="CP8" s="528"/>
      <c r="CQ8" s="528"/>
    </row>
    <row r="9" spans="1:95" ht="15" customHeight="1" x14ac:dyDescent="0.3">
      <c r="A9" s="475"/>
      <c r="B9" s="521" t="s">
        <v>314</v>
      </c>
      <c r="C9" s="511"/>
      <c r="D9" s="195" t="s">
        <v>212</v>
      </c>
      <c r="E9" s="289" t="s">
        <v>7</v>
      </c>
      <c r="F9" s="439"/>
      <c r="G9" s="440"/>
      <c r="H9" s="145"/>
      <c r="I9" s="145"/>
      <c r="J9" s="145"/>
      <c r="K9" s="146">
        <v>0</v>
      </c>
      <c r="L9" s="147">
        <v>0</v>
      </c>
      <c r="M9" s="147">
        <v>0</v>
      </c>
      <c r="N9" s="15">
        <f>K9+(L9*48)+(M9*48)</f>
        <v>0</v>
      </c>
      <c r="O9" s="214"/>
      <c r="P9" s="214"/>
      <c r="Q9" s="214"/>
      <c r="R9" s="214"/>
      <c r="S9" s="528"/>
      <c r="T9" s="528"/>
      <c r="U9" s="528"/>
      <c r="V9" s="528"/>
      <c r="W9" s="542"/>
      <c r="X9" s="439"/>
      <c r="Y9" s="441"/>
      <c r="Z9" s="145"/>
      <c r="AA9" s="145"/>
      <c r="AB9" s="145"/>
      <c r="AC9" s="146">
        <v>0</v>
      </c>
      <c r="AD9" s="147">
        <v>0</v>
      </c>
      <c r="AE9" s="147">
        <v>0</v>
      </c>
      <c r="AF9" s="15">
        <f>AC9+(AD9*48)+(AE9*48)</f>
        <v>0</v>
      </c>
      <c r="AG9" s="319"/>
      <c r="AH9" s="319"/>
      <c r="AI9" s="319"/>
      <c r="AJ9" s="319"/>
      <c r="AK9" s="529"/>
      <c r="AL9" s="529"/>
      <c r="AM9" s="529"/>
      <c r="AN9" s="529"/>
      <c r="AO9" s="543"/>
      <c r="AP9" s="439"/>
      <c r="AQ9" s="441"/>
      <c r="AR9" s="145"/>
      <c r="AS9" s="145"/>
      <c r="AT9" s="145"/>
      <c r="AU9" s="146">
        <v>0</v>
      </c>
      <c r="AV9" s="147">
        <v>250</v>
      </c>
      <c r="AW9" s="147">
        <f t="shared" si="0"/>
        <v>17.375</v>
      </c>
      <c r="AX9" s="15">
        <f>AU9+(AV9*48)+(AW9*48)</f>
        <v>12834</v>
      </c>
      <c r="AY9" s="319"/>
      <c r="AZ9" s="319"/>
      <c r="BA9" s="319"/>
      <c r="BB9" s="319"/>
      <c r="BC9" s="529"/>
      <c r="BD9" s="529"/>
      <c r="BE9" s="529"/>
      <c r="BF9" s="529"/>
      <c r="BG9" s="543"/>
      <c r="BH9" s="439"/>
      <c r="BI9" s="441"/>
      <c r="BJ9" s="145"/>
      <c r="BK9" s="145"/>
      <c r="BL9" s="145"/>
      <c r="BM9" s="146">
        <v>0</v>
      </c>
      <c r="BN9" s="147">
        <v>0</v>
      </c>
      <c r="BO9" s="147">
        <v>0</v>
      </c>
      <c r="BP9" s="15">
        <f>BM9+(BN9*48)+(BO9*48)</f>
        <v>0</v>
      </c>
      <c r="BQ9" s="319"/>
      <c r="BR9" s="319"/>
      <c r="BS9" s="319"/>
      <c r="BT9" s="319"/>
      <c r="BU9" s="529"/>
      <c r="BV9" s="529"/>
      <c r="BW9" s="529"/>
      <c r="BX9" s="529"/>
      <c r="BY9" s="529"/>
      <c r="BZ9" s="439"/>
      <c r="CA9" s="525"/>
      <c r="CB9" s="336"/>
      <c r="CC9" s="145"/>
      <c r="CD9" s="145"/>
      <c r="CE9" s="146">
        <v>0</v>
      </c>
      <c r="CF9" s="147">
        <v>0</v>
      </c>
      <c r="CG9" s="147">
        <v>0</v>
      </c>
      <c r="CH9" s="15">
        <f>CE9+(CF9*48)+(CG9*48)</f>
        <v>0</v>
      </c>
      <c r="CI9" s="319"/>
      <c r="CJ9" s="319"/>
      <c r="CK9" s="319"/>
      <c r="CL9" s="319"/>
      <c r="CM9" s="529"/>
      <c r="CN9" s="529"/>
      <c r="CO9" s="529"/>
      <c r="CP9" s="529"/>
      <c r="CQ9" s="529"/>
    </row>
    <row r="10" spans="1:95" ht="15" customHeight="1" thickBot="1" x14ac:dyDescent="0.35">
      <c r="A10" s="476"/>
      <c r="B10" s="522"/>
      <c r="C10" s="512"/>
      <c r="D10" s="197"/>
      <c r="E10" s="198"/>
      <c r="F10" s="277"/>
      <c r="G10" s="278"/>
      <c r="H10" s="316"/>
      <c r="I10" s="316"/>
      <c r="J10" s="316"/>
      <c r="K10" s="318"/>
      <c r="L10" s="318"/>
      <c r="M10" s="318"/>
      <c r="N10" s="101"/>
      <c r="O10" s="318"/>
      <c r="P10" s="318"/>
      <c r="Q10" s="318"/>
      <c r="R10" s="318"/>
      <c r="S10" s="318"/>
      <c r="T10" s="318"/>
      <c r="U10" s="318"/>
      <c r="V10" s="318"/>
      <c r="W10" s="318"/>
      <c r="X10" s="361"/>
      <c r="Y10" s="355"/>
      <c r="Z10" s="316"/>
      <c r="AA10" s="316"/>
      <c r="AB10" s="316"/>
      <c r="AC10" s="318"/>
      <c r="AD10" s="318"/>
      <c r="AE10" s="318"/>
      <c r="AF10" s="101"/>
      <c r="AG10" s="318"/>
      <c r="AH10" s="318"/>
      <c r="AI10" s="318"/>
      <c r="AJ10" s="318"/>
      <c r="AK10" s="318"/>
      <c r="AL10" s="318"/>
      <c r="AM10" s="318"/>
      <c r="AN10" s="318"/>
      <c r="AO10" s="318"/>
      <c r="AP10" s="361"/>
      <c r="AQ10" s="355"/>
      <c r="AR10" s="316"/>
      <c r="AS10" s="316"/>
      <c r="AT10" s="316"/>
      <c r="AU10" s="318"/>
      <c r="AV10" s="318"/>
      <c r="AW10" s="318"/>
      <c r="AX10" s="314">
        <f>SUM(AX4+AX5+AX6+AX7+AX8+AX9)</f>
        <v>48715.6</v>
      </c>
      <c r="AY10" s="337"/>
      <c r="AZ10" s="337"/>
      <c r="BA10" s="337"/>
      <c r="BB10" s="337"/>
      <c r="BC10" s="337"/>
      <c r="BD10" s="337"/>
      <c r="BE10" s="337"/>
      <c r="BF10" s="337"/>
      <c r="BG10" s="343"/>
      <c r="BH10" s="344"/>
      <c r="BI10" s="345"/>
      <c r="BJ10" s="316"/>
      <c r="BK10" s="316"/>
      <c r="BL10" s="316"/>
      <c r="BM10" s="318"/>
      <c r="BN10" s="318"/>
      <c r="BO10" s="318"/>
      <c r="BP10" s="101"/>
      <c r="BQ10" s="337"/>
      <c r="BR10" s="337"/>
      <c r="BS10" s="337"/>
      <c r="BT10" s="337"/>
      <c r="BU10" s="337"/>
      <c r="BV10" s="337"/>
      <c r="BW10" s="337"/>
      <c r="BX10" s="337"/>
      <c r="BY10" s="343"/>
      <c r="BZ10" s="344"/>
      <c r="CA10" s="236"/>
      <c r="CB10" s="350"/>
      <c r="CC10" s="316"/>
      <c r="CD10" s="316"/>
      <c r="CE10" s="318"/>
      <c r="CF10" s="318"/>
      <c r="CG10" s="318"/>
      <c r="CH10" s="101"/>
      <c r="CI10" s="318"/>
      <c r="CJ10" s="318"/>
      <c r="CK10" s="318"/>
      <c r="CL10" s="318"/>
      <c r="CM10" s="318"/>
      <c r="CN10" s="318"/>
      <c r="CO10" s="318"/>
      <c r="CP10" s="318"/>
      <c r="CQ10" s="351"/>
    </row>
    <row r="11" spans="1:95" ht="15" customHeight="1" x14ac:dyDescent="0.3">
      <c r="A11" s="474">
        <f>A4+1</f>
        <v>2</v>
      </c>
      <c r="B11" s="433">
        <v>138978</v>
      </c>
      <c r="C11" s="510">
        <v>0.8</v>
      </c>
      <c r="D11" s="117" t="s">
        <v>268</v>
      </c>
      <c r="E11" s="24" t="s">
        <v>309</v>
      </c>
      <c r="F11" s="276"/>
      <c r="G11" s="116"/>
      <c r="H11" s="140">
        <v>0</v>
      </c>
      <c r="I11" s="141">
        <v>0</v>
      </c>
      <c r="J11" s="141">
        <v>0</v>
      </c>
      <c r="K11" s="142"/>
      <c r="L11" s="142"/>
      <c r="M11" s="142"/>
      <c r="N11" s="143">
        <f>H11+I11+J11</f>
        <v>0</v>
      </c>
      <c r="O11" s="9"/>
      <c r="P11" s="9"/>
      <c r="Q11" s="9"/>
      <c r="R11" s="9"/>
      <c r="S11" s="144"/>
      <c r="T11" s="9"/>
      <c r="U11" s="8"/>
      <c r="V11" s="8"/>
      <c r="W11" s="8"/>
      <c r="X11" s="276"/>
      <c r="Y11" s="116"/>
      <c r="Z11" s="140">
        <v>0</v>
      </c>
      <c r="AA11" s="141">
        <v>0</v>
      </c>
      <c r="AB11" s="141">
        <v>0</v>
      </c>
      <c r="AC11" s="142"/>
      <c r="AD11" s="142"/>
      <c r="AE11" s="142"/>
      <c r="AF11" s="143">
        <f>Z11+AA11+AB11</f>
        <v>0</v>
      </c>
      <c r="AG11" s="9"/>
      <c r="AH11" s="9"/>
      <c r="AI11" s="9"/>
      <c r="AJ11" s="9"/>
      <c r="AK11" s="144"/>
      <c r="AL11" s="9"/>
      <c r="AM11" s="8"/>
      <c r="AN11" s="8"/>
      <c r="AO11" s="144"/>
      <c r="AP11" s="276"/>
      <c r="AQ11" s="116"/>
      <c r="AR11" s="140">
        <v>0</v>
      </c>
      <c r="AS11" s="141">
        <v>0</v>
      </c>
      <c r="AT11" s="141">
        <v>0</v>
      </c>
      <c r="AU11" s="142"/>
      <c r="AV11" s="142"/>
      <c r="AW11" s="142"/>
      <c r="AX11" s="143">
        <f>AR11+AS11+AT11</f>
        <v>0</v>
      </c>
      <c r="AY11" s="9"/>
      <c r="AZ11" s="9"/>
      <c r="BA11" s="9"/>
      <c r="BB11" s="9"/>
      <c r="BC11" s="144"/>
      <c r="BD11" s="9"/>
      <c r="BE11" s="8"/>
      <c r="BF11" s="8"/>
      <c r="BG11" s="8"/>
      <c r="BH11" s="276"/>
      <c r="BI11" s="116"/>
      <c r="BJ11" s="140">
        <v>0</v>
      </c>
      <c r="BK11" s="141">
        <v>0</v>
      </c>
      <c r="BL11" s="141">
        <v>0</v>
      </c>
      <c r="BM11" s="142"/>
      <c r="BN11" s="142"/>
      <c r="BO11" s="142"/>
      <c r="BP11" s="143">
        <f>BJ11+BK11+BL11</f>
        <v>0</v>
      </c>
      <c r="BQ11" s="9"/>
      <c r="BR11" s="9"/>
      <c r="BS11" s="9"/>
      <c r="BT11" s="9"/>
      <c r="BU11" s="144"/>
      <c r="BV11" s="9"/>
      <c r="BW11" s="8"/>
      <c r="BX11" s="8"/>
      <c r="BY11" s="144"/>
      <c r="BZ11" s="276"/>
      <c r="CA11" s="24"/>
      <c r="CB11" s="349">
        <v>0</v>
      </c>
      <c r="CC11" s="141">
        <v>0</v>
      </c>
      <c r="CD11" s="141">
        <v>0</v>
      </c>
      <c r="CE11" s="142"/>
      <c r="CF11" s="142"/>
      <c r="CG11" s="142"/>
      <c r="CH11" s="143">
        <f>CB11+CC11+CD11</f>
        <v>0</v>
      </c>
      <c r="CI11" s="9"/>
      <c r="CJ11" s="9"/>
      <c r="CK11" s="9"/>
      <c r="CL11" s="9"/>
      <c r="CM11" s="144"/>
      <c r="CN11" s="9"/>
      <c r="CO11" s="8"/>
      <c r="CP11" s="8"/>
      <c r="CQ11" s="144"/>
    </row>
    <row r="12" spans="1:95" ht="15" customHeight="1" x14ac:dyDescent="0.3">
      <c r="A12" s="475"/>
      <c r="B12" s="434"/>
      <c r="C12" s="511"/>
      <c r="D12" s="108" t="s">
        <v>269</v>
      </c>
      <c r="E12" s="288" t="s">
        <v>78</v>
      </c>
      <c r="F12" s="438" t="s">
        <v>38</v>
      </c>
      <c r="G12" s="440" t="s">
        <v>101</v>
      </c>
      <c r="H12" s="145"/>
      <c r="I12" s="145"/>
      <c r="J12" s="145"/>
      <c r="K12" s="146">
        <v>0</v>
      </c>
      <c r="L12" s="147">
        <v>0</v>
      </c>
      <c r="M12" s="147">
        <v>0</v>
      </c>
      <c r="N12" s="15">
        <f>K12+(L12*48)+(M12*48)</f>
        <v>0</v>
      </c>
      <c r="O12" s="311"/>
      <c r="P12" s="311"/>
      <c r="Q12" s="311"/>
      <c r="R12" s="311"/>
      <c r="S12" s="527"/>
      <c r="T12" s="527"/>
      <c r="U12" s="527"/>
      <c r="V12" s="527"/>
      <c r="W12" s="541"/>
      <c r="X12" s="438" t="s">
        <v>38</v>
      </c>
      <c r="Y12" s="440" t="s">
        <v>101</v>
      </c>
      <c r="Z12" s="145"/>
      <c r="AA12" s="145"/>
      <c r="AB12" s="145"/>
      <c r="AC12" s="147">
        <v>0</v>
      </c>
      <c r="AD12" s="147">
        <v>0</v>
      </c>
      <c r="AE12" s="147">
        <v>0</v>
      </c>
      <c r="AF12" s="15">
        <f>AC12+(AD12*48)+(AE12*48)</f>
        <v>0</v>
      </c>
      <c r="AG12" s="311"/>
      <c r="AH12" s="311"/>
      <c r="AI12" s="311"/>
      <c r="AJ12" s="311"/>
      <c r="AK12" s="527"/>
      <c r="AL12" s="527"/>
      <c r="AM12" s="527"/>
      <c r="AN12" s="527"/>
      <c r="AO12" s="527"/>
      <c r="AP12" s="438" t="s">
        <v>38</v>
      </c>
      <c r="AQ12" s="440" t="s">
        <v>101</v>
      </c>
      <c r="AR12" s="145"/>
      <c r="AS12" s="145"/>
      <c r="AT12" s="145"/>
      <c r="AU12" s="146">
        <v>0</v>
      </c>
      <c r="AV12" s="147">
        <v>0</v>
      </c>
      <c r="AW12" s="147">
        <v>0</v>
      </c>
      <c r="AX12" s="15">
        <f>AU12+(AV12*48)+(AW12*48)</f>
        <v>0</v>
      </c>
      <c r="AY12" s="311"/>
      <c r="AZ12" s="311"/>
      <c r="BA12" s="311"/>
      <c r="BB12" s="311"/>
      <c r="BC12" s="527"/>
      <c r="BD12" s="527"/>
      <c r="BE12" s="527"/>
      <c r="BF12" s="527"/>
      <c r="BG12" s="541"/>
      <c r="BH12" s="438" t="s">
        <v>38</v>
      </c>
      <c r="BI12" s="440" t="s">
        <v>101</v>
      </c>
      <c r="BJ12" s="145"/>
      <c r="BK12" s="145"/>
      <c r="BL12" s="145"/>
      <c r="BM12" s="147">
        <v>0</v>
      </c>
      <c r="BN12" s="147">
        <v>0</v>
      </c>
      <c r="BO12" s="147">
        <v>0</v>
      </c>
      <c r="BP12" s="15">
        <f>BM12+(BN12*48)+(BO12*48)</f>
        <v>0</v>
      </c>
      <c r="BQ12" s="311"/>
      <c r="BR12" s="311"/>
      <c r="BS12" s="311"/>
      <c r="BT12" s="311"/>
      <c r="BU12" s="527"/>
      <c r="BV12" s="527"/>
      <c r="BW12" s="527"/>
      <c r="BX12" s="527"/>
      <c r="BY12" s="527"/>
      <c r="BZ12" s="438" t="s">
        <v>38</v>
      </c>
      <c r="CA12" s="524" t="s">
        <v>101</v>
      </c>
      <c r="CB12" s="336"/>
      <c r="CC12" s="145"/>
      <c r="CD12" s="145"/>
      <c r="CE12" s="146">
        <v>0</v>
      </c>
      <c r="CF12" s="147">
        <v>0</v>
      </c>
      <c r="CG12" s="147">
        <v>0</v>
      </c>
      <c r="CH12" s="15">
        <f>CE12+(CF12*48)+(CG12*48)</f>
        <v>0</v>
      </c>
      <c r="CI12" s="311"/>
      <c r="CJ12" s="311"/>
      <c r="CK12" s="311"/>
      <c r="CL12" s="311"/>
      <c r="CM12" s="527"/>
      <c r="CN12" s="527"/>
      <c r="CO12" s="527"/>
      <c r="CP12" s="527"/>
      <c r="CQ12" s="527"/>
    </row>
    <row r="13" spans="1:95" ht="15" customHeight="1" x14ac:dyDescent="0.3">
      <c r="A13" s="475"/>
      <c r="B13" s="434"/>
      <c r="C13" s="511"/>
      <c r="D13" s="108" t="s">
        <v>270</v>
      </c>
      <c r="E13" s="289" t="s">
        <v>4</v>
      </c>
      <c r="F13" s="439"/>
      <c r="G13" s="441"/>
      <c r="H13" s="145"/>
      <c r="I13" s="145"/>
      <c r="J13" s="145"/>
      <c r="K13" s="146">
        <v>0</v>
      </c>
      <c r="L13" s="147">
        <v>0</v>
      </c>
      <c r="M13" s="147">
        <v>0</v>
      </c>
      <c r="N13" s="15">
        <f>K13+(L13*48)+(M13*48)</f>
        <v>0</v>
      </c>
      <c r="O13" s="312"/>
      <c r="P13" s="312"/>
      <c r="Q13" s="312"/>
      <c r="R13" s="312"/>
      <c r="S13" s="528"/>
      <c r="T13" s="528"/>
      <c r="U13" s="528"/>
      <c r="V13" s="528"/>
      <c r="W13" s="542"/>
      <c r="X13" s="439"/>
      <c r="Y13" s="441"/>
      <c r="Z13" s="145"/>
      <c r="AA13" s="145"/>
      <c r="AB13" s="145"/>
      <c r="AC13" s="147">
        <v>0</v>
      </c>
      <c r="AD13" s="147">
        <v>0</v>
      </c>
      <c r="AE13" s="147">
        <v>0</v>
      </c>
      <c r="AF13" s="15">
        <f>AC13+(AD13*48)+(AE13*48)</f>
        <v>0</v>
      </c>
      <c r="AG13" s="312"/>
      <c r="AH13" s="312"/>
      <c r="AI13" s="312"/>
      <c r="AJ13" s="312"/>
      <c r="AK13" s="528"/>
      <c r="AL13" s="528"/>
      <c r="AM13" s="528"/>
      <c r="AN13" s="528"/>
      <c r="AO13" s="528"/>
      <c r="AP13" s="439"/>
      <c r="AQ13" s="441"/>
      <c r="AR13" s="145"/>
      <c r="AS13" s="145"/>
      <c r="AT13" s="145"/>
      <c r="AU13" s="146">
        <v>0</v>
      </c>
      <c r="AV13" s="147">
        <v>0</v>
      </c>
      <c r="AW13" s="147">
        <v>0</v>
      </c>
      <c r="AX13" s="15">
        <f>AU13+(AV13*48)+(AW13*48)</f>
        <v>0</v>
      </c>
      <c r="AY13" s="312"/>
      <c r="AZ13" s="312"/>
      <c r="BA13" s="312"/>
      <c r="BB13" s="312"/>
      <c r="BC13" s="528"/>
      <c r="BD13" s="528"/>
      <c r="BE13" s="528"/>
      <c r="BF13" s="528"/>
      <c r="BG13" s="542"/>
      <c r="BH13" s="439"/>
      <c r="BI13" s="441"/>
      <c r="BJ13" s="145"/>
      <c r="BK13" s="145"/>
      <c r="BL13" s="145"/>
      <c r="BM13" s="147">
        <v>0</v>
      </c>
      <c r="BN13" s="147">
        <v>0</v>
      </c>
      <c r="BO13" s="147">
        <v>0</v>
      </c>
      <c r="BP13" s="15">
        <f>BM13+(BN13*48)+(BO13*48)</f>
        <v>0</v>
      </c>
      <c r="BQ13" s="312"/>
      <c r="BR13" s="312"/>
      <c r="BS13" s="312"/>
      <c r="BT13" s="312"/>
      <c r="BU13" s="528"/>
      <c r="BV13" s="528"/>
      <c r="BW13" s="528"/>
      <c r="BX13" s="528"/>
      <c r="BY13" s="528"/>
      <c r="BZ13" s="439"/>
      <c r="CA13" s="525"/>
      <c r="CB13" s="336"/>
      <c r="CC13" s="145"/>
      <c r="CD13" s="145"/>
      <c r="CE13" s="146">
        <v>0</v>
      </c>
      <c r="CF13" s="147">
        <v>0</v>
      </c>
      <c r="CG13" s="147">
        <v>0</v>
      </c>
      <c r="CH13" s="15">
        <f>CE13+(CF13*48)+(CG13*48)</f>
        <v>0</v>
      </c>
      <c r="CI13" s="312"/>
      <c r="CJ13" s="312"/>
      <c r="CK13" s="312"/>
      <c r="CL13" s="312"/>
      <c r="CM13" s="528"/>
      <c r="CN13" s="528"/>
      <c r="CO13" s="528"/>
      <c r="CP13" s="528"/>
      <c r="CQ13" s="528"/>
    </row>
    <row r="14" spans="1:95" ht="15" customHeight="1" x14ac:dyDescent="0.3">
      <c r="A14" s="475"/>
      <c r="B14" s="434"/>
      <c r="C14" s="511"/>
      <c r="D14" s="108" t="s">
        <v>271</v>
      </c>
      <c r="E14" s="289" t="s">
        <v>5</v>
      </c>
      <c r="F14" s="439"/>
      <c r="G14" s="441"/>
      <c r="H14" s="145"/>
      <c r="I14" s="145"/>
      <c r="J14" s="145"/>
      <c r="K14" s="146">
        <v>0</v>
      </c>
      <c r="L14" s="147">
        <v>0</v>
      </c>
      <c r="M14" s="147">
        <v>0</v>
      </c>
      <c r="N14" s="15">
        <f>K14+(L14*48)+(M14*48)</f>
        <v>0</v>
      </c>
      <c r="O14" s="312"/>
      <c r="P14" s="312"/>
      <c r="Q14" s="312"/>
      <c r="R14" s="312"/>
      <c r="S14" s="528"/>
      <c r="T14" s="528"/>
      <c r="U14" s="528"/>
      <c r="V14" s="528"/>
      <c r="W14" s="542"/>
      <c r="X14" s="439"/>
      <c r="Y14" s="441"/>
      <c r="Z14" s="145"/>
      <c r="AA14" s="145"/>
      <c r="AB14" s="145"/>
      <c r="AC14" s="147">
        <v>0</v>
      </c>
      <c r="AD14" s="147">
        <v>0</v>
      </c>
      <c r="AE14" s="147">
        <v>0</v>
      </c>
      <c r="AF14" s="15">
        <f>AC14+(AD14*48)+(AE14*48)</f>
        <v>0</v>
      </c>
      <c r="AG14" s="312"/>
      <c r="AH14" s="312"/>
      <c r="AI14" s="312"/>
      <c r="AJ14" s="312"/>
      <c r="AK14" s="528"/>
      <c r="AL14" s="528"/>
      <c r="AM14" s="528"/>
      <c r="AN14" s="528"/>
      <c r="AO14" s="528"/>
      <c r="AP14" s="439"/>
      <c r="AQ14" s="441"/>
      <c r="AR14" s="145"/>
      <c r="AS14" s="145"/>
      <c r="AT14" s="145"/>
      <c r="AU14" s="146">
        <v>0</v>
      </c>
      <c r="AV14" s="147">
        <v>0</v>
      </c>
      <c r="AW14" s="147">
        <v>0</v>
      </c>
      <c r="AX14" s="15">
        <f>AU14+(AV14*48)+(AW14*48)</f>
        <v>0</v>
      </c>
      <c r="AY14" s="312"/>
      <c r="AZ14" s="312"/>
      <c r="BA14" s="312"/>
      <c r="BB14" s="312"/>
      <c r="BC14" s="528"/>
      <c r="BD14" s="528"/>
      <c r="BE14" s="528"/>
      <c r="BF14" s="528"/>
      <c r="BG14" s="542"/>
      <c r="BH14" s="439"/>
      <c r="BI14" s="441"/>
      <c r="BJ14" s="145"/>
      <c r="BK14" s="145"/>
      <c r="BL14" s="145"/>
      <c r="BM14" s="147">
        <v>0</v>
      </c>
      <c r="BN14" s="147">
        <v>0</v>
      </c>
      <c r="BO14" s="147">
        <v>0</v>
      </c>
      <c r="BP14" s="15">
        <f>BM14+(BN14*48)+(BO14*48)</f>
        <v>0</v>
      </c>
      <c r="BQ14" s="312"/>
      <c r="BR14" s="312"/>
      <c r="BS14" s="312"/>
      <c r="BT14" s="312"/>
      <c r="BU14" s="528"/>
      <c r="BV14" s="528"/>
      <c r="BW14" s="528"/>
      <c r="BX14" s="528"/>
      <c r="BY14" s="528"/>
      <c r="BZ14" s="439"/>
      <c r="CA14" s="525"/>
      <c r="CB14" s="336"/>
      <c r="CC14" s="145"/>
      <c r="CD14" s="145"/>
      <c r="CE14" s="146">
        <v>0</v>
      </c>
      <c r="CF14" s="147">
        <v>0</v>
      </c>
      <c r="CG14" s="147">
        <v>0</v>
      </c>
      <c r="CH14" s="15">
        <f>CE14+(CF14*48)+(CG14*48)</f>
        <v>0</v>
      </c>
      <c r="CI14" s="312"/>
      <c r="CJ14" s="312"/>
      <c r="CK14" s="312"/>
      <c r="CL14" s="312"/>
      <c r="CM14" s="528"/>
      <c r="CN14" s="528"/>
      <c r="CO14" s="528"/>
      <c r="CP14" s="528"/>
      <c r="CQ14" s="528"/>
    </row>
    <row r="15" spans="1:95" ht="15" customHeight="1" x14ac:dyDescent="0.3">
      <c r="A15" s="475"/>
      <c r="B15" s="199"/>
      <c r="C15" s="511"/>
      <c r="D15" s="108" t="s">
        <v>272</v>
      </c>
      <c r="E15" s="289" t="s">
        <v>6</v>
      </c>
      <c r="F15" s="439"/>
      <c r="G15" s="441"/>
      <c r="H15" s="145"/>
      <c r="I15" s="145"/>
      <c r="J15" s="145"/>
      <c r="K15" s="146">
        <v>0</v>
      </c>
      <c r="L15" s="147">
        <v>0</v>
      </c>
      <c r="M15" s="147">
        <v>0</v>
      </c>
      <c r="N15" s="15">
        <f>K15+(L15*48)+(M15*48)</f>
        <v>0</v>
      </c>
      <c r="O15" s="312"/>
      <c r="P15" s="312"/>
      <c r="Q15" s="312"/>
      <c r="R15" s="312"/>
      <c r="S15" s="528"/>
      <c r="T15" s="528"/>
      <c r="U15" s="528"/>
      <c r="V15" s="528"/>
      <c r="W15" s="542"/>
      <c r="X15" s="439"/>
      <c r="Y15" s="441"/>
      <c r="Z15" s="145"/>
      <c r="AA15" s="145"/>
      <c r="AB15" s="145"/>
      <c r="AC15" s="147">
        <v>0</v>
      </c>
      <c r="AD15" s="147">
        <v>0</v>
      </c>
      <c r="AE15" s="147">
        <v>0</v>
      </c>
      <c r="AF15" s="15">
        <f>AC15+(AD15*48)+(AE15*48)</f>
        <v>0</v>
      </c>
      <c r="AG15" s="312"/>
      <c r="AH15" s="312"/>
      <c r="AI15" s="312"/>
      <c r="AJ15" s="312"/>
      <c r="AK15" s="528"/>
      <c r="AL15" s="528"/>
      <c r="AM15" s="528"/>
      <c r="AN15" s="528"/>
      <c r="AO15" s="528"/>
      <c r="AP15" s="439"/>
      <c r="AQ15" s="441"/>
      <c r="AR15" s="145"/>
      <c r="AS15" s="145"/>
      <c r="AT15" s="145"/>
      <c r="AU15" s="146">
        <v>0</v>
      </c>
      <c r="AV15" s="147">
        <v>0</v>
      </c>
      <c r="AW15" s="147">
        <v>0</v>
      </c>
      <c r="AX15" s="15">
        <f>AU15+(AV15*48)+(AW15*48)</f>
        <v>0</v>
      </c>
      <c r="AY15" s="312"/>
      <c r="AZ15" s="312"/>
      <c r="BA15" s="312"/>
      <c r="BB15" s="312"/>
      <c r="BC15" s="528"/>
      <c r="BD15" s="528"/>
      <c r="BE15" s="528"/>
      <c r="BF15" s="528"/>
      <c r="BG15" s="542"/>
      <c r="BH15" s="439"/>
      <c r="BI15" s="441"/>
      <c r="BJ15" s="145"/>
      <c r="BK15" s="145"/>
      <c r="BL15" s="145"/>
      <c r="BM15" s="147">
        <v>0</v>
      </c>
      <c r="BN15" s="147">
        <v>0</v>
      </c>
      <c r="BO15" s="147">
        <v>0</v>
      </c>
      <c r="BP15" s="15">
        <f>BM15+(BN15*48)+(BO15*48)</f>
        <v>0</v>
      </c>
      <c r="BQ15" s="312"/>
      <c r="BR15" s="312"/>
      <c r="BS15" s="312"/>
      <c r="BT15" s="312"/>
      <c r="BU15" s="528"/>
      <c r="BV15" s="528"/>
      <c r="BW15" s="528"/>
      <c r="BX15" s="528"/>
      <c r="BY15" s="528"/>
      <c r="BZ15" s="439"/>
      <c r="CA15" s="525"/>
      <c r="CB15" s="336"/>
      <c r="CC15" s="145"/>
      <c r="CD15" s="145"/>
      <c r="CE15" s="146">
        <v>0</v>
      </c>
      <c r="CF15" s="147">
        <v>0</v>
      </c>
      <c r="CG15" s="147">
        <v>0</v>
      </c>
      <c r="CH15" s="15">
        <f>CE15+(CF15*48)+(CG15*48)</f>
        <v>0</v>
      </c>
      <c r="CI15" s="312"/>
      <c r="CJ15" s="312"/>
      <c r="CK15" s="312"/>
      <c r="CL15" s="312"/>
      <c r="CM15" s="528"/>
      <c r="CN15" s="528"/>
      <c r="CO15" s="528"/>
      <c r="CP15" s="528"/>
      <c r="CQ15" s="528"/>
    </row>
    <row r="16" spans="1:95" ht="15" customHeight="1" x14ac:dyDescent="0.3">
      <c r="A16" s="475"/>
      <c r="B16" s="513" t="s">
        <v>317</v>
      </c>
      <c r="C16" s="511"/>
      <c r="D16" s="195" t="s">
        <v>273</v>
      </c>
      <c r="E16" s="289" t="s">
        <v>7</v>
      </c>
      <c r="F16" s="439"/>
      <c r="G16" s="441"/>
      <c r="H16" s="145"/>
      <c r="I16" s="145"/>
      <c r="J16" s="145"/>
      <c r="K16" s="146">
        <v>0</v>
      </c>
      <c r="L16" s="147">
        <v>0</v>
      </c>
      <c r="M16" s="147">
        <v>0</v>
      </c>
      <c r="N16" s="15">
        <f>K16+(L16*48)+(M16*48)</f>
        <v>0</v>
      </c>
      <c r="O16" s="319"/>
      <c r="P16" s="319"/>
      <c r="Q16" s="319"/>
      <c r="R16" s="319"/>
      <c r="S16" s="529"/>
      <c r="T16" s="529"/>
      <c r="U16" s="529"/>
      <c r="V16" s="529"/>
      <c r="W16" s="543"/>
      <c r="X16" s="439"/>
      <c r="Y16" s="441"/>
      <c r="Z16" s="145"/>
      <c r="AA16" s="145"/>
      <c r="AB16" s="145"/>
      <c r="AC16" s="147">
        <v>0</v>
      </c>
      <c r="AD16" s="147">
        <v>0</v>
      </c>
      <c r="AE16" s="147">
        <v>0</v>
      </c>
      <c r="AF16" s="15">
        <f>AC16+(AD16*48)+(AE16*48)</f>
        <v>0</v>
      </c>
      <c r="AG16" s="319"/>
      <c r="AH16" s="319"/>
      <c r="AI16" s="319"/>
      <c r="AJ16" s="319"/>
      <c r="AK16" s="529"/>
      <c r="AL16" s="529"/>
      <c r="AM16" s="529"/>
      <c r="AN16" s="529"/>
      <c r="AO16" s="529"/>
      <c r="AP16" s="439"/>
      <c r="AQ16" s="441"/>
      <c r="AR16" s="145"/>
      <c r="AS16" s="145"/>
      <c r="AT16" s="145"/>
      <c r="AU16" s="146">
        <v>0</v>
      </c>
      <c r="AV16" s="147">
        <v>0</v>
      </c>
      <c r="AW16" s="147">
        <v>0</v>
      </c>
      <c r="AX16" s="15">
        <f>AU16+(AV16*48)+(AW16*48)</f>
        <v>0</v>
      </c>
      <c r="AY16" s="319"/>
      <c r="AZ16" s="319"/>
      <c r="BA16" s="319"/>
      <c r="BB16" s="319"/>
      <c r="BC16" s="529"/>
      <c r="BD16" s="529"/>
      <c r="BE16" s="529"/>
      <c r="BF16" s="529"/>
      <c r="BG16" s="543"/>
      <c r="BH16" s="439"/>
      <c r="BI16" s="441"/>
      <c r="BJ16" s="145"/>
      <c r="BK16" s="145"/>
      <c r="BL16" s="145"/>
      <c r="BM16" s="147">
        <v>0</v>
      </c>
      <c r="BN16" s="147">
        <v>0</v>
      </c>
      <c r="BO16" s="147">
        <v>0</v>
      </c>
      <c r="BP16" s="15">
        <f>BM16+(BN16*48)+(BO16*48)</f>
        <v>0</v>
      </c>
      <c r="BQ16" s="319"/>
      <c r="BR16" s="319"/>
      <c r="BS16" s="319"/>
      <c r="BT16" s="319"/>
      <c r="BU16" s="529"/>
      <c r="BV16" s="529"/>
      <c r="BW16" s="529"/>
      <c r="BX16" s="529"/>
      <c r="BY16" s="529"/>
      <c r="BZ16" s="439"/>
      <c r="CA16" s="525"/>
      <c r="CB16" s="336"/>
      <c r="CC16" s="145"/>
      <c r="CD16" s="145"/>
      <c r="CE16" s="146">
        <v>0</v>
      </c>
      <c r="CF16" s="147">
        <v>0</v>
      </c>
      <c r="CG16" s="147">
        <v>0</v>
      </c>
      <c r="CH16" s="15">
        <f>CE16+(CF16*48)+(CG16*48)</f>
        <v>0</v>
      </c>
      <c r="CI16" s="319"/>
      <c r="CJ16" s="319"/>
      <c r="CK16" s="319"/>
      <c r="CL16" s="319"/>
      <c r="CM16" s="529"/>
      <c r="CN16" s="529"/>
      <c r="CO16" s="529"/>
      <c r="CP16" s="529"/>
      <c r="CQ16" s="529"/>
    </row>
    <row r="17" spans="1:95" ht="15" customHeight="1" thickBot="1" x14ac:dyDescent="0.35">
      <c r="A17" s="476"/>
      <c r="B17" s="514"/>
      <c r="C17" s="512"/>
      <c r="D17" s="197"/>
      <c r="E17" s="198"/>
      <c r="F17" s="277"/>
      <c r="G17" s="278"/>
      <c r="H17" s="316"/>
      <c r="I17" s="316"/>
      <c r="J17" s="316"/>
      <c r="K17" s="318"/>
      <c r="L17" s="318"/>
      <c r="M17" s="318"/>
      <c r="N17" s="101"/>
      <c r="O17" s="318"/>
      <c r="P17" s="318"/>
      <c r="Q17" s="318"/>
      <c r="R17" s="318"/>
      <c r="S17" s="318"/>
      <c r="T17" s="318"/>
      <c r="U17" s="318"/>
      <c r="V17" s="318"/>
      <c r="W17" s="318"/>
      <c r="X17" s="361"/>
      <c r="Y17" s="355"/>
      <c r="Z17" s="316"/>
      <c r="AA17" s="316"/>
      <c r="AB17" s="316"/>
      <c r="AC17" s="318"/>
      <c r="AD17" s="318"/>
      <c r="AE17" s="318"/>
      <c r="AF17" s="106"/>
      <c r="AG17" s="318"/>
      <c r="AH17" s="318"/>
      <c r="AI17" s="318"/>
      <c r="AJ17" s="318"/>
      <c r="AK17" s="318"/>
      <c r="AL17" s="318"/>
      <c r="AM17" s="318"/>
      <c r="AN17" s="318"/>
      <c r="AO17" s="318"/>
      <c r="AP17" s="361"/>
      <c r="AQ17" s="355"/>
      <c r="AR17" s="316"/>
      <c r="AS17" s="316"/>
      <c r="AT17" s="316"/>
      <c r="AU17" s="318"/>
      <c r="AV17" s="318"/>
      <c r="AW17" s="318"/>
      <c r="AX17" s="101"/>
      <c r="AY17" s="337"/>
      <c r="AZ17" s="337"/>
      <c r="BA17" s="337"/>
      <c r="BB17" s="337"/>
      <c r="BC17" s="337"/>
      <c r="BD17" s="337"/>
      <c r="BE17" s="337"/>
      <c r="BF17" s="337"/>
      <c r="BG17" s="343"/>
      <c r="BH17" s="344"/>
      <c r="BI17" s="345"/>
      <c r="BJ17" s="316"/>
      <c r="BK17" s="316"/>
      <c r="BL17" s="316"/>
      <c r="BM17" s="318"/>
      <c r="BN17" s="318"/>
      <c r="BO17" s="318"/>
      <c r="BP17" s="106"/>
      <c r="BQ17" s="338"/>
      <c r="BR17" s="338"/>
      <c r="BS17" s="338"/>
      <c r="BT17" s="338"/>
      <c r="BU17" s="338"/>
      <c r="BV17" s="338"/>
      <c r="BW17" s="338"/>
      <c r="BX17" s="338"/>
      <c r="BY17" s="216"/>
      <c r="BZ17" s="341"/>
      <c r="CA17" s="189"/>
      <c r="CB17" s="350"/>
      <c r="CC17" s="316"/>
      <c r="CD17" s="316"/>
      <c r="CE17" s="318"/>
      <c r="CF17" s="318"/>
      <c r="CG17" s="318"/>
      <c r="CH17" s="101"/>
      <c r="CI17" s="318"/>
      <c r="CJ17" s="318"/>
      <c r="CK17" s="318"/>
      <c r="CL17" s="318"/>
      <c r="CM17" s="318"/>
      <c r="CN17" s="318"/>
      <c r="CO17" s="318"/>
      <c r="CP17" s="318"/>
      <c r="CQ17" s="351"/>
    </row>
    <row r="18" spans="1:95" ht="15" customHeight="1" x14ac:dyDescent="0.3">
      <c r="A18" s="474">
        <f t="shared" ref="A18" si="1">A11+1</f>
        <v>3</v>
      </c>
      <c r="B18" s="433">
        <v>138594</v>
      </c>
      <c r="C18" s="510">
        <v>0.7</v>
      </c>
      <c r="D18" s="115" t="s">
        <v>99</v>
      </c>
      <c r="E18" s="24" t="s">
        <v>309</v>
      </c>
      <c r="F18" s="276"/>
      <c r="G18" s="116"/>
      <c r="H18" s="140">
        <v>0</v>
      </c>
      <c r="I18" s="141">
        <v>0</v>
      </c>
      <c r="J18" s="141">
        <v>0</v>
      </c>
      <c r="K18" s="142"/>
      <c r="L18" s="142"/>
      <c r="M18" s="142"/>
      <c r="N18" s="143">
        <f>H18+I18+J18</f>
        <v>0</v>
      </c>
      <c r="O18" s="9"/>
      <c r="P18" s="9"/>
      <c r="Q18" s="9"/>
      <c r="R18" s="9"/>
      <c r="S18" s="144"/>
      <c r="T18" s="9"/>
      <c r="U18" s="8"/>
      <c r="V18" s="8"/>
      <c r="W18" s="8"/>
      <c r="X18" s="276"/>
      <c r="Y18" s="116"/>
      <c r="Z18" s="372">
        <v>0</v>
      </c>
      <c r="AA18" s="373">
        <v>0</v>
      </c>
      <c r="AB18" s="373">
        <v>0</v>
      </c>
      <c r="AC18" s="142"/>
      <c r="AD18" s="142"/>
      <c r="AE18" s="142"/>
      <c r="AF18" s="371">
        <f>Z18+AA18+AB18</f>
        <v>0</v>
      </c>
      <c r="AG18" s="9"/>
      <c r="AH18" s="9"/>
      <c r="AI18" s="9"/>
      <c r="AJ18" s="9"/>
      <c r="AK18" s="144"/>
      <c r="AL18" s="9"/>
      <c r="AM18" s="8"/>
      <c r="AN18" s="8"/>
      <c r="AO18" s="144"/>
      <c r="AP18" s="276"/>
      <c r="AQ18" s="116"/>
      <c r="AR18" s="140">
        <v>0</v>
      </c>
      <c r="AS18" s="141">
        <v>0</v>
      </c>
      <c r="AT18" s="141">
        <v>0</v>
      </c>
      <c r="AU18" s="142"/>
      <c r="AV18" s="142"/>
      <c r="AW18" s="142"/>
      <c r="AX18" s="143">
        <f>AR18+AS18+AT18</f>
        <v>0</v>
      </c>
      <c r="AY18" s="9"/>
      <c r="AZ18" s="9"/>
      <c r="BA18" s="9"/>
      <c r="BB18" s="9"/>
      <c r="BC18" s="144"/>
      <c r="BD18" s="9"/>
      <c r="BE18" s="8"/>
      <c r="BF18" s="8"/>
      <c r="BG18" s="8"/>
      <c r="BH18" s="276"/>
      <c r="BI18" s="116"/>
      <c r="BJ18" s="140">
        <v>0</v>
      </c>
      <c r="BK18" s="141">
        <v>0</v>
      </c>
      <c r="BL18" s="141">
        <v>0</v>
      </c>
      <c r="BM18" s="142"/>
      <c r="BN18" s="142"/>
      <c r="BO18" s="142"/>
      <c r="BP18" s="143">
        <f>BJ18+BK18+BL18</f>
        <v>0</v>
      </c>
      <c r="BQ18" s="9"/>
      <c r="BR18" s="9"/>
      <c r="BS18" s="9"/>
      <c r="BT18" s="9"/>
      <c r="BU18" s="144"/>
      <c r="BV18" s="9"/>
      <c r="BW18" s="8"/>
      <c r="BX18" s="8"/>
      <c r="BY18" s="144"/>
      <c r="BZ18" s="276"/>
      <c r="CA18" s="24"/>
      <c r="CB18" s="349">
        <v>0</v>
      </c>
      <c r="CC18" s="141">
        <v>0</v>
      </c>
      <c r="CD18" s="141">
        <v>0</v>
      </c>
      <c r="CE18" s="142"/>
      <c r="CF18" s="142"/>
      <c r="CG18" s="142"/>
      <c r="CH18" s="143">
        <f>CB18+CC18+CD18</f>
        <v>0</v>
      </c>
      <c r="CI18" s="9"/>
      <c r="CJ18" s="9"/>
      <c r="CK18" s="9"/>
      <c r="CL18" s="9"/>
      <c r="CM18" s="144"/>
      <c r="CN18" s="9"/>
      <c r="CO18" s="8"/>
      <c r="CP18" s="8"/>
      <c r="CQ18" s="144"/>
    </row>
    <row r="19" spans="1:95" ht="15" customHeight="1" x14ac:dyDescent="0.3">
      <c r="A19" s="475"/>
      <c r="B19" s="434"/>
      <c r="C19" s="511"/>
      <c r="D19" s="108" t="s">
        <v>100</v>
      </c>
      <c r="E19" s="288" t="s">
        <v>78</v>
      </c>
      <c r="F19" s="438" t="s">
        <v>38</v>
      </c>
      <c r="G19" s="440" t="s">
        <v>101</v>
      </c>
      <c r="H19" s="145"/>
      <c r="I19" s="145"/>
      <c r="J19" s="145"/>
      <c r="K19" s="146">
        <v>0</v>
      </c>
      <c r="L19" s="147">
        <v>0</v>
      </c>
      <c r="M19" s="147">
        <v>0</v>
      </c>
      <c r="N19" s="15">
        <f>K19+(L19*48)+(M19*48)</f>
        <v>0</v>
      </c>
      <c r="O19" s="311"/>
      <c r="P19" s="311"/>
      <c r="Q19" s="311"/>
      <c r="R19" s="311"/>
      <c r="S19" s="527"/>
      <c r="T19" s="527"/>
      <c r="U19" s="527"/>
      <c r="V19" s="527"/>
      <c r="W19" s="541"/>
      <c r="X19" s="438" t="s">
        <v>322</v>
      </c>
      <c r="Y19" s="440" t="s">
        <v>325</v>
      </c>
      <c r="Z19" s="145"/>
      <c r="AA19" s="145"/>
      <c r="AB19" s="145"/>
      <c r="AC19" s="147">
        <v>0</v>
      </c>
      <c r="AD19" s="14">
        <v>739.05</v>
      </c>
      <c r="AE19" s="147">
        <v>0</v>
      </c>
      <c r="AF19" s="15">
        <f>AC19+(AD19*48)+(AE19*48)</f>
        <v>35474.399999999994</v>
      </c>
      <c r="AG19" s="311" t="s">
        <v>326</v>
      </c>
      <c r="AH19" s="311" t="s">
        <v>326</v>
      </c>
      <c r="AI19" s="311" t="s">
        <v>326</v>
      </c>
      <c r="AJ19" s="311" t="s">
        <v>326</v>
      </c>
      <c r="AK19" s="527" t="s">
        <v>326</v>
      </c>
      <c r="AL19" s="527" t="s">
        <v>327</v>
      </c>
      <c r="AM19" s="527" t="s">
        <v>326</v>
      </c>
      <c r="AN19" s="527" t="s">
        <v>326</v>
      </c>
      <c r="AO19" s="527" t="s">
        <v>326</v>
      </c>
      <c r="AP19" s="438" t="s">
        <v>38</v>
      </c>
      <c r="AQ19" s="440" t="s">
        <v>101</v>
      </c>
      <c r="AR19" s="145"/>
      <c r="AS19" s="145"/>
      <c r="AT19" s="145"/>
      <c r="AU19" s="146">
        <v>0</v>
      </c>
      <c r="AV19" s="147">
        <v>0</v>
      </c>
      <c r="AW19" s="147">
        <v>0</v>
      </c>
      <c r="AX19" s="15">
        <f>AU19+(AV19*48)+(AW19*48)</f>
        <v>0</v>
      </c>
      <c r="AY19" s="311"/>
      <c r="AZ19" s="311"/>
      <c r="BA19" s="311"/>
      <c r="BB19" s="311"/>
      <c r="BC19" s="527"/>
      <c r="BD19" s="527"/>
      <c r="BE19" s="527"/>
      <c r="BF19" s="527"/>
      <c r="BG19" s="541"/>
      <c r="BH19" s="438" t="s">
        <v>38</v>
      </c>
      <c r="BI19" s="440" t="s">
        <v>101</v>
      </c>
      <c r="BJ19" s="145"/>
      <c r="BK19" s="145"/>
      <c r="BL19" s="145"/>
      <c r="BM19" s="147">
        <v>0</v>
      </c>
      <c r="BN19" s="147">
        <v>0</v>
      </c>
      <c r="BO19" s="147">
        <v>0</v>
      </c>
      <c r="BP19" s="15">
        <f>BM19+(BN19*48)+(BO19*48)</f>
        <v>0</v>
      </c>
      <c r="BQ19" s="311"/>
      <c r="BR19" s="311"/>
      <c r="BS19" s="311"/>
      <c r="BT19" s="311"/>
      <c r="BU19" s="527"/>
      <c r="BV19" s="527"/>
      <c r="BW19" s="527"/>
      <c r="BX19" s="527"/>
      <c r="BY19" s="527"/>
      <c r="BZ19" s="438" t="s">
        <v>38</v>
      </c>
      <c r="CA19" s="524" t="s">
        <v>101</v>
      </c>
      <c r="CB19" s="336"/>
      <c r="CC19" s="145"/>
      <c r="CD19" s="145"/>
      <c r="CE19" s="146">
        <v>0</v>
      </c>
      <c r="CF19" s="147">
        <v>0</v>
      </c>
      <c r="CG19" s="147">
        <v>0</v>
      </c>
      <c r="CH19" s="15">
        <f>CE19+(CF19*48)+(CG19*48)</f>
        <v>0</v>
      </c>
      <c r="CI19" s="311"/>
      <c r="CJ19" s="311"/>
      <c r="CK19" s="311"/>
      <c r="CL19" s="311"/>
      <c r="CM19" s="527"/>
      <c r="CN19" s="527"/>
      <c r="CO19" s="527"/>
      <c r="CP19" s="527"/>
      <c r="CQ19" s="527"/>
    </row>
    <row r="20" spans="1:95" ht="15" customHeight="1" x14ac:dyDescent="0.3">
      <c r="A20" s="475"/>
      <c r="B20" s="434"/>
      <c r="C20" s="511"/>
      <c r="D20" s="108" t="s">
        <v>102</v>
      </c>
      <c r="E20" s="289" t="s">
        <v>4</v>
      </c>
      <c r="F20" s="439"/>
      <c r="G20" s="441"/>
      <c r="H20" s="145"/>
      <c r="I20" s="145"/>
      <c r="J20" s="145"/>
      <c r="K20" s="146">
        <v>0</v>
      </c>
      <c r="L20" s="147">
        <v>0</v>
      </c>
      <c r="M20" s="147">
        <v>0</v>
      </c>
      <c r="N20" s="15">
        <f>K20+(L20*48)+(M20*48)</f>
        <v>0</v>
      </c>
      <c r="O20" s="312"/>
      <c r="P20" s="312"/>
      <c r="Q20" s="312"/>
      <c r="R20" s="312"/>
      <c r="S20" s="528"/>
      <c r="T20" s="528"/>
      <c r="U20" s="528"/>
      <c r="V20" s="528"/>
      <c r="W20" s="542"/>
      <c r="X20" s="439"/>
      <c r="Y20" s="441"/>
      <c r="Z20" s="145"/>
      <c r="AA20" s="145"/>
      <c r="AB20" s="145"/>
      <c r="AC20" s="147">
        <v>0</v>
      </c>
      <c r="AD20" s="14">
        <v>878.27</v>
      </c>
      <c r="AE20" s="147">
        <v>0</v>
      </c>
      <c r="AF20" s="15">
        <f>AC20+(AD20*48)+(AE20*48)</f>
        <v>42156.959999999999</v>
      </c>
      <c r="AG20" s="312" t="s">
        <v>326</v>
      </c>
      <c r="AH20" s="312" t="s">
        <v>326</v>
      </c>
      <c r="AI20" s="312" t="s">
        <v>326</v>
      </c>
      <c r="AJ20" s="312" t="s">
        <v>326</v>
      </c>
      <c r="AK20" s="528"/>
      <c r="AL20" s="528"/>
      <c r="AM20" s="528"/>
      <c r="AN20" s="528"/>
      <c r="AO20" s="528"/>
      <c r="AP20" s="439"/>
      <c r="AQ20" s="441"/>
      <c r="AR20" s="145"/>
      <c r="AS20" s="145"/>
      <c r="AT20" s="145"/>
      <c r="AU20" s="146">
        <v>0</v>
      </c>
      <c r="AV20" s="147">
        <v>0</v>
      </c>
      <c r="AW20" s="147">
        <v>0</v>
      </c>
      <c r="AX20" s="15">
        <f>AU20+(AV20*48)+(AW20*48)</f>
        <v>0</v>
      </c>
      <c r="AY20" s="312"/>
      <c r="AZ20" s="312"/>
      <c r="BA20" s="312"/>
      <c r="BB20" s="312"/>
      <c r="BC20" s="528"/>
      <c r="BD20" s="528"/>
      <c r="BE20" s="528"/>
      <c r="BF20" s="528"/>
      <c r="BG20" s="542"/>
      <c r="BH20" s="439"/>
      <c r="BI20" s="441"/>
      <c r="BJ20" s="145"/>
      <c r="BK20" s="145"/>
      <c r="BL20" s="145"/>
      <c r="BM20" s="147">
        <v>0</v>
      </c>
      <c r="BN20" s="147">
        <v>0</v>
      </c>
      <c r="BO20" s="147">
        <v>0</v>
      </c>
      <c r="BP20" s="15">
        <f>BM20+(BN20*48)+(BO20*48)</f>
        <v>0</v>
      </c>
      <c r="BQ20" s="312"/>
      <c r="BR20" s="312"/>
      <c r="BS20" s="312"/>
      <c r="BT20" s="312"/>
      <c r="BU20" s="528"/>
      <c r="BV20" s="528"/>
      <c r="BW20" s="528"/>
      <c r="BX20" s="528"/>
      <c r="BY20" s="528"/>
      <c r="BZ20" s="439"/>
      <c r="CA20" s="525"/>
      <c r="CB20" s="336"/>
      <c r="CC20" s="145"/>
      <c r="CD20" s="145"/>
      <c r="CE20" s="146">
        <v>0</v>
      </c>
      <c r="CF20" s="147">
        <v>0</v>
      </c>
      <c r="CG20" s="147">
        <v>0</v>
      </c>
      <c r="CH20" s="15">
        <f>CE20+(CF20*48)+(CG20*48)</f>
        <v>0</v>
      </c>
      <c r="CI20" s="312"/>
      <c r="CJ20" s="312"/>
      <c r="CK20" s="312"/>
      <c r="CL20" s="312"/>
      <c r="CM20" s="528"/>
      <c r="CN20" s="528"/>
      <c r="CO20" s="528"/>
      <c r="CP20" s="528"/>
      <c r="CQ20" s="528"/>
    </row>
    <row r="21" spans="1:95" ht="15" customHeight="1" x14ac:dyDescent="0.3">
      <c r="A21" s="475"/>
      <c r="B21" s="434"/>
      <c r="C21" s="511"/>
      <c r="D21" s="108" t="s">
        <v>103</v>
      </c>
      <c r="E21" s="289" t="s">
        <v>5</v>
      </c>
      <c r="F21" s="439"/>
      <c r="G21" s="441"/>
      <c r="H21" s="145"/>
      <c r="I21" s="145"/>
      <c r="J21" s="145"/>
      <c r="K21" s="146">
        <v>0</v>
      </c>
      <c r="L21" s="147">
        <v>0</v>
      </c>
      <c r="M21" s="147">
        <v>0</v>
      </c>
      <c r="N21" s="15">
        <f>K21+(L21*48)+(M21*48)</f>
        <v>0</v>
      </c>
      <c r="O21" s="312"/>
      <c r="P21" s="312"/>
      <c r="Q21" s="312"/>
      <c r="R21" s="312"/>
      <c r="S21" s="528"/>
      <c r="T21" s="528"/>
      <c r="U21" s="528"/>
      <c r="V21" s="528"/>
      <c r="W21" s="542"/>
      <c r="X21" s="439"/>
      <c r="Y21" s="441"/>
      <c r="Z21" s="145"/>
      <c r="AA21" s="145"/>
      <c r="AB21" s="145"/>
      <c r="AC21" s="147">
        <v>0</v>
      </c>
      <c r="AD21" s="14">
        <v>864.5</v>
      </c>
      <c r="AE21" s="147">
        <v>0</v>
      </c>
      <c r="AF21" s="15">
        <f>AC21+(AD21*48)+(AE21*48)</f>
        <v>41496</v>
      </c>
      <c r="AG21" s="312" t="s">
        <v>326</v>
      </c>
      <c r="AH21" s="312" t="s">
        <v>326</v>
      </c>
      <c r="AI21" s="312" t="s">
        <v>326</v>
      </c>
      <c r="AJ21" s="312" t="s">
        <v>326</v>
      </c>
      <c r="AK21" s="528"/>
      <c r="AL21" s="528"/>
      <c r="AM21" s="528"/>
      <c r="AN21" s="528"/>
      <c r="AO21" s="528"/>
      <c r="AP21" s="439"/>
      <c r="AQ21" s="441"/>
      <c r="AR21" s="145"/>
      <c r="AS21" s="145"/>
      <c r="AT21" s="145"/>
      <c r="AU21" s="146">
        <v>0</v>
      </c>
      <c r="AV21" s="147">
        <v>0</v>
      </c>
      <c r="AW21" s="147">
        <v>0</v>
      </c>
      <c r="AX21" s="15">
        <f>AU21+(AV21*48)+(AW21*48)</f>
        <v>0</v>
      </c>
      <c r="AY21" s="312"/>
      <c r="AZ21" s="312"/>
      <c r="BA21" s="312"/>
      <c r="BB21" s="312"/>
      <c r="BC21" s="528"/>
      <c r="BD21" s="528"/>
      <c r="BE21" s="528"/>
      <c r="BF21" s="528"/>
      <c r="BG21" s="542"/>
      <c r="BH21" s="439"/>
      <c r="BI21" s="441"/>
      <c r="BJ21" s="145"/>
      <c r="BK21" s="145"/>
      <c r="BL21" s="145"/>
      <c r="BM21" s="147">
        <v>0</v>
      </c>
      <c r="BN21" s="147">
        <v>0</v>
      </c>
      <c r="BO21" s="147">
        <v>0</v>
      </c>
      <c r="BP21" s="15">
        <f>BM21+(BN21*48)+(BO21*48)</f>
        <v>0</v>
      </c>
      <c r="BQ21" s="312"/>
      <c r="BR21" s="312"/>
      <c r="BS21" s="312"/>
      <c r="BT21" s="312"/>
      <c r="BU21" s="528"/>
      <c r="BV21" s="528"/>
      <c r="BW21" s="528"/>
      <c r="BX21" s="528"/>
      <c r="BY21" s="528"/>
      <c r="BZ21" s="439"/>
      <c r="CA21" s="525"/>
      <c r="CB21" s="336"/>
      <c r="CC21" s="145"/>
      <c r="CD21" s="145"/>
      <c r="CE21" s="146">
        <v>0</v>
      </c>
      <c r="CF21" s="147">
        <v>0</v>
      </c>
      <c r="CG21" s="147">
        <v>0</v>
      </c>
      <c r="CH21" s="15">
        <f>CE21+(CF21*48)+(CG21*48)</f>
        <v>0</v>
      </c>
      <c r="CI21" s="312"/>
      <c r="CJ21" s="312"/>
      <c r="CK21" s="312"/>
      <c r="CL21" s="312"/>
      <c r="CM21" s="528"/>
      <c r="CN21" s="528"/>
      <c r="CO21" s="528"/>
      <c r="CP21" s="528"/>
      <c r="CQ21" s="528"/>
    </row>
    <row r="22" spans="1:95" ht="15" customHeight="1" x14ac:dyDescent="0.3">
      <c r="A22" s="475"/>
      <c r="B22" s="434"/>
      <c r="C22" s="511"/>
      <c r="D22" s="108" t="s">
        <v>104</v>
      </c>
      <c r="E22" s="289" t="s">
        <v>6</v>
      </c>
      <c r="F22" s="439"/>
      <c r="G22" s="441"/>
      <c r="H22" s="145"/>
      <c r="I22" s="145"/>
      <c r="J22" s="145"/>
      <c r="K22" s="146">
        <v>0</v>
      </c>
      <c r="L22" s="147">
        <v>0</v>
      </c>
      <c r="M22" s="147">
        <v>0</v>
      </c>
      <c r="N22" s="15">
        <f>K22+(L22*48)+(M22*48)</f>
        <v>0</v>
      </c>
      <c r="O22" s="312"/>
      <c r="P22" s="312"/>
      <c r="Q22" s="312"/>
      <c r="R22" s="312"/>
      <c r="S22" s="528"/>
      <c r="T22" s="528"/>
      <c r="U22" s="528"/>
      <c r="V22" s="528"/>
      <c r="W22" s="542"/>
      <c r="X22" s="439"/>
      <c r="Y22" s="441"/>
      <c r="Z22" s="145"/>
      <c r="AA22" s="145"/>
      <c r="AB22" s="145"/>
      <c r="AC22" s="147">
        <v>0</v>
      </c>
      <c r="AD22" s="14">
        <v>916.5</v>
      </c>
      <c r="AE22" s="147">
        <v>0</v>
      </c>
      <c r="AF22" s="15">
        <f>AC22+(AD22*48)+(AE22*48)</f>
        <v>43992</v>
      </c>
      <c r="AG22" s="312" t="s">
        <v>326</v>
      </c>
      <c r="AH22" s="312" t="s">
        <v>326</v>
      </c>
      <c r="AI22" s="312" t="s">
        <v>326</v>
      </c>
      <c r="AJ22" s="312" t="s">
        <v>326</v>
      </c>
      <c r="AK22" s="528"/>
      <c r="AL22" s="528"/>
      <c r="AM22" s="528"/>
      <c r="AN22" s="528"/>
      <c r="AO22" s="528"/>
      <c r="AP22" s="439"/>
      <c r="AQ22" s="441"/>
      <c r="AR22" s="145"/>
      <c r="AS22" s="145"/>
      <c r="AT22" s="145"/>
      <c r="AU22" s="146">
        <v>0</v>
      </c>
      <c r="AV22" s="147">
        <v>0</v>
      </c>
      <c r="AW22" s="147">
        <v>0</v>
      </c>
      <c r="AX22" s="15">
        <f>AU22+(AV22*48)+(AW22*48)</f>
        <v>0</v>
      </c>
      <c r="AY22" s="312"/>
      <c r="AZ22" s="312"/>
      <c r="BA22" s="312"/>
      <c r="BB22" s="312"/>
      <c r="BC22" s="528"/>
      <c r="BD22" s="528"/>
      <c r="BE22" s="528"/>
      <c r="BF22" s="528"/>
      <c r="BG22" s="542"/>
      <c r="BH22" s="439"/>
      <c r="BI22" s="441"/>
      <c r="BJ22" s="145"/>
      <c r="BK22" s="145"/>
      <c r="BL22" s="145"/>
      <c r="BM22" s="147">
        <v>0</v>
      </c>
      <c r="BN22" s="147">
        <v>0</v>
      </c>
      <c r="BO22" s="147">
        <v>0</v>
      </c>
      <c r="BP22" s="15">
        <f>BM22+(BN22*48)+(BO22*48)</f>
        <v>0</v>
      </c>
      <c r="BQ22" s="312"/>
      <c r="BR22" s="312"/>
      <c r="BS22" s="312"/>
      <c r="BT22" s="312"/>
      <c r="BU22" s="528"/>
      <c r="BV22" s="528"/>
      <c r="BW22" s="528"/>
      <c r="BX22" s="528"/>
      <c r="BY22" s="528"/>
      <c r="BZ22" s="439"/>
      <c r="CA22" s="525"/>
      <c r="CB22" s="336"/>
      <c r="CC22" s="145"/>
      <c r="CD22" s="145"/>
      <c r="CE22" s="146">
        <v>0</v>
      </c>
      <c r="CF22" s="147">
        <v>0</v>
      </c>
      <c r="CG22" s="147">
        <v>0</v>
      </c>
      <c r="CH22" s="15">
        <f>CE22+(CF22*48)+(CG22*48)</f>
        <v>0</v>
      </c>
      <c r="CI22" s="312"/>
      <c r="CJ22" s="312"/>
      <c r="CK22" s="312"/>
      <c r="CL22" s="312"/>
      <c r="CM22" s="528"/>
      <c r="CN22" s="528"/>
      <c r="CO22" s="528"/>
      <c r="CP22" s="528"/>
      <c r="CQ22" s="528"/>
    </row>
    <row r="23" spans="1:95" ht="15" customHeight="1" x14ac:dyDescent="0.3">
      <c r="A23" s="475"/>
      <c r="B23" s="513" t="s">
        <v>317</v>
      </c>
      <c r="C23" s="511"/>
      <c r="D23" s="195" t="s">
        <v>105</v>
      </c>
      <c r="E23" s="289" t="s">
        <v>7</v>
      </c>
      <c r="F23" s="439"/>
      <c r="G23" s="441"/>
      <c r="H23" s="145"/>
      <c r="I23" s="145"/>
      <c r="J23" s="145"/>
      <c r="K23" s="146">
        <v>0</v>
      </c>
      <c r="L23" s="147">
        <v>0</v>
      </c>
      <c r="M23" s="147">
        <v>0</v>
      </c>
      <c r="N23" s="15">
        <f>K23+(L23*48)+(M23*48)</f>
        <v>0</v>
      </c>
      <c r="O23" s="319"/>
      <c r="P23" s="319"/>
      <c r="Q23" s="319"/>
      <c r="R23" s="319"/>
      <c r="S23" s="529"/>
      <c r="T23" s="529"/>
      <c r="U23" s="529"/>
      <c r="V23" s="529"/>
      <c r="W23" s="543"/>
      <c r="X23" s="439"/>
      <c r="Y23" s="441"/>
      <c r="Z23" s="145"/>
      <c r="AA23" s="145"/>
      <c r="AB23" s="145"/>
      <c r="AC23" s="147">
        <v>0</v>
      </c>
      <c r="AD23" s="14">
        <v>963.95</v>
      </c>
      <c r="AE23" s="147">
        <v>0</v>
      </c>
      <c r="AF23" s="15">
        <f>AC23+(AD23*48)+(AE23*48)</f>
        <v>46269.600000000006</v>
      </c>
      <c r="AG23" s="319" t="s">
        <v>326</v>
      </c>
      <c r="AH23" s="319" t="s">
        <v>326</v>
      </c>
      <c r="AI23" s="319" t="s">
        <v>326</v>
      </c>
      <c r="AJ23" s="319" t="s">
        <v>326</v>
      </c>
      <c r="AK23" s="529"/>
      <c r="AL23" s="529"/>
      <c r="AM23" s="529"/>
      <c r="AN23" s="529"/>
      <c r="AO23" s="529"/>
      <c r="AP23" s="439"/>
      <c r="AQ23" s="441"/>
      <c r="AR23" s="145"/>
      <c r="AS23" s="145"/>
      <c r="AT23" s="145"/>
      <c r="AU23" s="146">
        <v>0</v>
      </c>
      <c r="AV23" s="147">
        <v>0</v>
      </c>
      <c r="AW23" s="147">
        <v>0</v>
      </c>
      <c r="AX23" s="15">
        <f>AU23+(AV23*48)+(AW23*48)</f>
        <v>0</v>
      </c>
      <c r="AY23" s="319"/>
      <c r="AZ23" s="319"/>
      <c r="BA23" s="319"/>
      <c r="BB23" s="319"/>
      <c r="BC23" s="529"/>
      <c r="BD23" s="529"/>
      <c r="BE23" s="529"/>
      <c r="BF23" s="529"/>
      <c r="BG23" s="543"/>
      <c r="BH23" s="439"/>
      <c r="BI23" s="441"/>
      <c r="BJ23" s="145"/>
      <c r="BK23" s="145"/>
      <c r="BL23" s="145"/>
      <c r="BM23" s="147">
        <v>0</v>
      </c>
      <c r="BN23" s="147">
        <v>0</v>
      </c>
      <c r="BO23" s="147">
        <v>0</v>
      </c>
      <c r="BP23" s="15">
        <f>BM23+(BN23*48)+(BO23*48)</f>
        <v>0</v>
      </c>
      <c r="BQ23" s="319"/>
      <c r="BR23" s="319"/>
      <c r="BS23" s="319"/>
      <c r="BT23" s="319"/>
      <c r="BU23" s="529"/>
      <c r="BV23" s="529"/>
      <c r="BW23" s="529"/>
      <c r="BX23" s="529"/>
      <c r="BY23" s="529"/>
      <c r="BZ23" s="439"/>
      <c r="CA23" s="525"/>
      <c r="CB23" s="336"/>
      <c r="CC23" s="145"/>
      <c r="CD23" s="145"/>
      <c r="CE23" s="146">
        <v>0</v>
      </c>
      <c r="CF23" s="147">
        <v>0</v>
      </c>
      <c r="CG23" s="147">
        <v>0</v>
      </c>
      <c r="CH23" s="15">
        <f>CE23+(CF23*48)+(CG23*48)</f>
        <v>0</v>
      </c>
      <c r="CI23" s="319"/>
      <c r="CJ23" s="319"/>
      <c r="CK23" s="319"/>
      <c r="CL23" s="319"/>
      <c r="CM23" s="529"/>
      <c r="CN23" s="529"/>
      <c r="CO23" s="529"/>
      <c r="CP23" s="529"/>
      <c r="CQ23" s="529"/>
    </row>
    <row r="24" spans="1:95" ht="15" customHeight="1" thickBot="1" x14ac:dyDescent="0.35">
      <c r="A24" s="476"/>
      <c r="B24" s="514"/>
      <c r="C24" s="512"/>
      <c r="D24" s="197"/>
      <c r="E24" s="198"/>
      <c r="F24" s="277"/>
      <c r="G24" s="278"/>
      <c r="H24" s="316"/>
      <c r="I24" s="316"/>
      <c r="J24" s="316"/>
      <c r="K24" s="318"/>
      <c r="L24" s="318"/>
      <c r="M24" s="318"/>
      <c r="N24" s="101"/>
      <c r="O24" s="318"/>
      <c r="P24" s="318"/>
      <c r="Q24" s="318"/>
      <c r="R24" s="318"/>
      <c r="S24" s="318"/>
      <c r="T24" s="318"/>
      <c r="U24" s="318"/>
      <c r="V24" s="318"/>
      <c r="W24" s="318"/>
      <c r="X24" s="361"/>
      <c r="Y24" s="355"/>
      <c r="Z24" s="316"/>
      <c r="AA24" s="316"/>
      <c r="AB24" s="316"/>
      <c r="AC24" s="318"/>
      <c r="AD24" s="79"/>
      <c r="AE24" s="318"/>
      <c r="AF24" s="370" t="s">
        <v>320</v>
      </c>
      <c r="AG24" s="318"/>
      <c r="AH24" s="318"/>
      <c r="AI24" s="318"/>
      <c r="AJ24" s="318"/>
      <c r="AK24" s="318"/>
      <c r="AL24" s="318"/>
      <c r="AM24" s="318"/>
      <c r="AN24" s="318"/>
      <c r="AO24" s="318"/>
      <c r="AP24" s="361"/>
      <c r="AQ24" s="355"/>
      <c r="AR24" s="316"/>
      <c r="AS24" s="316"/>
      <c r="AT24" s="316"/>
      <c r="AU24" s="318"/>
      <c r="AV24" s="318"/>
      <c r="AW24" s="318"/>
      <c r="AX24" s="101"/>
      <c r="AY24" s="337"/>
      <c r="AZ24" s="337"/>
      <c r="BA24" s="337"/>
      <c r="BB24" s="337"/>
      <c r="BC24" s="337"/>
      <c r="BD24" s="337"/>
      <c r="BE24" s="337"/>
      <c r="BF24" s="337"/>
      <c r="BG24" s="343"/>
      <c r="BH24" s="344"/>
      <c r="BI24" s="345"/>
      <c r="BJ24" s="316"/>
      <c r="BK24" s="316"/>
      <c r="BL24" s="316"/>
      <c r="BM24" s="318"/>
      <c r="BN24" s="318"/>
      <c r="BO24" s="318"/>
      <c r="BP24" s="101"/>
      <c r="BQ24" s="338"/>
      <c r="BR24" s="338"/>
      <c r="BS24" s="338"/>
      <c r="BT24" s="338"/>
      <c r="BU24" s="338"/>
      <c r="BV24" s="338"/>
      <c r="BW24" s="338"/>
      <c r="BX24" s="338"/>
      <c r="BY24" s="216"/>
      <c r="BZ24" s="341"/>
      <c r="CA24" s="189"/>
      <c r="CB24" s="350"/>
      <c r="CC24" s="316"/>
      <c r="CD24" s="316"/>
      <c r="CE24" s="318"/>
      <c r="CF24" s="318"/>
      <c r="CG24" s="318"/>
      <c r="CH24" s="101"/>
      <c r="CI24" s="318"/>
      <c r="CJ24" s="318"/>
      <c r="CK24" s="318"/>
      <c r="CL24" s="318"/>
      <c r="CM24" s="318"/>
      <c r="CN24" s="318"/>
      <c r="CO24" s="318"/>
      <c r="CP24" s="318"/>
      <c r="CQ24" s="351"/>
    </row>
    <row r="25" spans="1:95" ht="15" customHeight="1" x14ac:dyDescent="0.3">
      <c r="A25" s="474">
        <f t="shared" ref="A25" si="2">A18+1</f>
        <v>4</v>
      </c>
      <c r="B25" s="433">
        <v>138937</v>
      </c>
      <c r="C25" s="510">
        <v>0.8</v>
      </c>
      <c r="D25" s="117" t="s">
        <v>246</v>
      </c>
      <c r="E25" s="24" t="s">
        <v>309</v>
      </c>
      <c r="F25" s="276"/>
      <c r="G25" s="116"/>
      <c r="H25" s="140">
        <v>0</v>
      </c>
      <c r="I25" s="141">
        <v>0</v>
      </c>
      <c r="J25" s="141">
        <v>0</v>
      </c>
      <c r="K25" s="142"/>
      <c r="L25" s="142"/>
      <c r="M25" s="142"/>
      <c r="N25" s="143">
        <f>H25+I25+J25</f>
        <v>0</v>
      </c>
      <c r="O25" s="9"/>
      <c r="P25" s="9"/>
      <c r="Q25" s="9"/>
      <c r="R25" s="9"/>
      <c r="S25" s="144"/>
      <c r="T25" s="9"/>
      <c r="U25" s="8"/>
      <c r="V25" s="8"/>
      <c r="W25" s="144"/>
      <c r="X25" s="276"/>
      <c r="Y25" s="116"/>
      <c r="Z25" s="372">
        <v>0</v>
      </c>
      <c r="AA25" s="373">
        <v>0</v>
      </c>
      <c r="AB25" s="373">
        <v>0</v>
      </c>
      <c r="AC25" s="142"/>
      <c r="AD25" s="142"/>
      <c r="AE25" s="142"/>
      <c r="AF25" s="371">
        <f>Z25+AA25+AB25</f>
        <v>0</v>
      </c>
      <c r="AG25" s="9"/>
      <c r="AH25" s="9"/>
      <c r="AI25" s="9"/>
      <c r="AJ25" s="9"/>
      <c r="AK25" s="144"/>
      <c r="AL25" s="9"/>
      <c r="AM25" s="8"/>
      <c r="AN25" s="8"/>
      <c r="AO25" s="144"/>
      <c r="AP25" s="276"/>
      <c r="AQ25" s="116"/>
      <c r="AR25" s="140">
        <v>0</v>
      </c>
      <c r="AS25" s="141">
        <v>0</v>
      </c>
      <c r="AT25" s="141">
        <v>0</v>
      </c>
      <c r="AU25" s="142"/>
      <c r="AV25" s="142"/>
      <c r="AW25" s="142"/>
      <c r="AX25" s="143">
        <f>AR25+AS25+AT25</f>
        <v>0</v>
      </c>
      <c r="AY25" s="9"/>
      <c r="AZ25" s="9"/>
      <c r="BA25" s="9"/>
      <c r="BB25" s="9"/>
      <c r="BC25" s="144"/>
      <c r="BD25" s="9"/>
      <c r="BE25" s="8"/>
      <c r="BF25" s="8"/>
      <c r="BG25" s="8"/>
      <c r="BH25" s="276"/>
      <c r="BI25" s="116"/>
      <c r="BJ25" s="140">
        <v>0</v>
      </c>
      <c r="BK25" s="141">
        <v>0</v>
      </c>
      <c r="BL25" s="141">
        <v>0</v>
      </c>
      <c r="BM25" s="142"/>
      <c r="BN25" s="142"/>
      <c r="BO25" s="142"/>
      <c r="BP25" s="143">
        <f>BJ25+BK25+BL25</f>
        <v>0</v>
      </c>
      <c r="BQ25" s="9"/>
      <c r="BR25" s="9"/>
      <c r="BS25" s="9"/>
      <c r="BT25" s="9"/>
      <c r="BU25" s="144"/>
      <c r="BV25" s="9"/>
      <c r="BW25" s="8"/>
      <c r="BX25" s="8"/>
      <c r="BY25" s="144"/>
      <c r="BZ25" s="276"/>
      <c r="CA25" s="24"/>
      <c r="CB25" s="349">
        <v>0</v>
      </c>
      <c r="CC25" s="141">
        <v>0</v>
      </c>
      <c r="CD25" s="141">
        <v>0</v>
      </c>
      <c r="CE25" s="142"/>
      <c r="CF25" s="142"/>
      <c r="CG25" s="142"/>
      <c r="CH25" s="143">
        <f>CB25+CC25+CD25</f>
        <v>0</v>
      </c>
      <c r="CI25" s="9"/>
      <c r="CJ25" s="9"/>
      <c r="CK25" s="9"/>
      <c r="CL25" s="9"/>
      <c r="CM25" s="144"/>
      <c r="CN25" s="9"/>
      <c r="CO25" s="8"/>
      <c r="CP25" s="8"/>
      <c r="CQ25" s="144"/>
    </row>
    <row r="26" spans="1:95" ht="15" customHeight="1" x14ac:dyDescent="0.3">
      <c r="A26" s="475"/>
      <c r="B26" s="434"/>
      <c r="C26" s="511"/>
      <c r="D26" s="108" t="s">
        <v>247</v>
      </c>
      <c r="E26" s="288" t="s">
        <v>78</v>
      </c>
      <c r="F26" s="438" t="s">
        <v>38</v>
      </c>
      <c r="G26" s="440" t="s">
        <v>101</v>
      </c>
      <c r="H26" s="145"/>
      <c r="I26" s="145"/>
      <c r="J26" s="145"/>
      <c r="K26" s="146">
        <v>0</v>
      </c>
      <c r="L26" s="147">
        <v>0</v>
      </c>
      <c r="M26" s="147">
        <v>0</v>
      </c>
      <c r="N26" s="15">
        <f>K26+(L26*48)+(M26*48)</f>
        <v>0</v>
      </c>
      <c r="O26" s="311"/>
      <c r="P26" s="311"/>
      <c r="Q26" s="311"/>
      <c r="R26" s="311"/>
      <c r="S26" s="527"/>
      <c r="T26" s="527"/>
      <c r="U26" s="527"/>
      <c r="V26" s="527"/>
      <c r="W26" s="527"/>
      <c r="X26" s="532" t="s">
        <v>322</v>
      </c>
      <c r="Y26" s="544" t="s">
        <v>325</v>
      </c>
      <c r="Z26" s="145"/>
      <c r="AA26" s="145"/>
      <c r="AB26" s="145"/>
      <c r="AC26" s="147">
        <v>0</v>
      </c>
      <c r="AD26" s="14">
        <v>443.43</v>
      </c>
      <c r="AE26" s="147">
        <v>0</v>
      </c>
      <c r="AF26" s="15">
        <f>AC26+(AD26*48)+(AE26*48)</f>
        <v>21284.639999999999</v>
      </c>
      <c r="AG26" s="311" t="s">
        <v>326</v>
      </c>
      <c r="AH26" s="311" t="s">
        <v>326</v>
      </c>
      <c r="AI26" s="311" t="s">
        <v>326</v>
      </c>
      <c r="AJ26" s="311" t="s">
        <v>326</v>
      </c>
      <c r="AK26" s="527" t="s">
        <v>326</v>
      </c>
      <c r="AL26" s="527" t="s">
        <v>327</v>
      </c>
      <c r="AM26" s="527" t="s">
        <v>326</v>
      </c>
      <c r="AN26" s="527" t="s">
        <v>326</v>
      </c>
      <c r="AO26" s="527" t="s">
        <v>326</v>
      </c>
      <c r="AP26" s="438" t="s">
        <v>38</v>
      </c>
      <c r="AQ26" s="440" t="s">
        <v>101</v>
      </c>
      <c r="AR26" s="145"/>
      <c r="AS26" s="145"/>
      <c r="AT26" s="145"/>
      <c r="AU26" s="146">
        <v>0</v>
      </c>
      <c r="AV26" s="147">
        <v>0</v>
      </c>
      <c r="AW26" s="147">
        <v>0</v>
      </c>
      <c r="AX26" s="15">
        <f>AU26+(AV26*48)+(AW26*48)</f>
        <v>0</v>
      </c>
      <c r="AY26" s="311"/>
      <c r="AZ26" s="311"/>
      <c r="BA26" s="311"/>
      <c r="BB26" s="311"/>
      <c r="BC26" s="527"/>
      <c r="BD26" s="527"/>
      <c r="BE26" s="527"/>
      <c r="BF26" s="527"/>
      <c r="BG26" s="541"/>
      <c r="BH26" s="438" t="s">
        <v>38</v>
      </c>
      <c r="BI26" s="440" t="s">
        <v>101</v>
      </c>
      <c r="BJ26" s="145"/>
      <c r="BK26" s="145"/>
      <c r="BL26" s="145"/>
      <c r="BM26" s="147">
        <v>0</v>
      </c>
      <c r="BN26" s="147">
        <v>0</v>
      </c>
      <c r="BO26" s="147">
        <v>0</v>
      </c>
      <c r="BP26" s="15">
        <f>BM26+(BN26*48)+(BO26*48)</f>
        <v>0</v>
      </c>
      <c r="BQ26" s="311"/>
      <c r="BR26" s="311"/>
      <c r="BS26" s="311"/>
      <c r="BT26" s="311"/>
      <c r="BU26" s="527"/>
      <c r="BV26" s="527"/>
      <c r="BW26" s="527"/>
      <c r="BX26" s="527"/>
      <c r="BY26" s="527"/>
      <c r="BZ26" s="438" t="s">
        <v>38</v>
      </c>
      <c r="CA26" s="524" t="s">
        <v>101</v>
      </c>
      <c r="CB26" s="336"/>
      <c r="CC26" s="145"/>
      <c r="CD26" s="145"/>
      <c r="CE26" s="146">
        <v>0</v>
      </c>
      <c r="CF26" s="147">
        <v>0</v>
      </c>
      <c r="CG26" s="147">
        <v>0</v>
      </c>
      <c r="CH26" s="15">
        <f>CE26+(CF26*48)+(CG26*48)</f>
        <v>0</v>
      </c>
      <c r="CI26" s="311"/>
      <c r="CJ26" s="311"/>
      <c r="CK26" s="311"/>
      <c r="CL26" s="311"/>
      <c r="CM26" s="527"/>
      <c r="CN26" s="527"/>
      <c r="CO26" s="527"/>
      <c r="CP26" s="527"/>
      <c r="CQ26" s="527"/>
    </row>
    <row r="27" spans="1:95" ht="15" customHeight="1" x14ac:dyDescent="0.3">
      <c r="A27" s="475"/>
      <c r="B27" s="434"/>
      <c r="C27" s="511"/>
      <c r="D27" s="108" t="s">
        <v>248</v>
      </c>
      <c r="E27" s="289" t="s">
        <v>4</v>
      </c>
      <c r="F27" s="439"/>
      <c r="G27" s="441"/>
      <c r="H27" s="145"/>
      <c r="I27" s="145"/>
      <c r="J27" s="145"/>
      <c r="K27" s="146">
        <v>0</v>
      </c>
      <c r="L27" s="147">
        <v>0</v>
      </c>
      <c r="M27" s="147">
        <v>0</v>
      </c>
      <c r="N27" s="15">
        <f>K27+(L27*48)+(M27*48)</f>
        <v>0</v>
      </c>
      <c r="O27" s="332"/>
      <c r="P27" s="332"/>
      <c r="Q27" s="332"/>
      <c r="R27" s="332"/>
      <c r="S27" s="539"/>
      <c r="T27" s="539"/>
      <c r="U27" s="539"/>
      <c r="V27" s="539"/>
      <c r="W27" s="539"/>
      <c r="X27" s="533"/>
      <c r="Y27" s="545"/>
      <c r="Z27" s="145"/>
      <c r="AA27" s="145"/>
      <c r="AB27" s="145"/>
      <c r="AC27" s="147">
        <v>0</v>
      </c>
      <c r="AD27" s="14">
        <v>476.25</v>
      </c>
      <c r="AE27" s="147">
        <v>0</v>
      </c>
      <c r="AF27" s="15">
        <f>AC27+(AD27*48)+(AE27*48)</f>
        <v>22860</v>
      </c>
      <c r="AG27" s="312" t="s">
        <v>326</v>
      </c>
      <c r="AH27" s="312" t="s">
        <v>326</v>
      </c>
      <c r="AI27" s="312" t="s">
        <v>326</v>
      </c>
      <c r="AJ27" s="312" t="s">
        <v>326</v>
      </c>
      <c r="AK27" s="528"/>
      <c r="AL27" s="528"/>
      <c r="AM27" s="528"/>
      <c r="AN27" s="528"/>
      <c r="AO27" s="528"/>
      <c r="AP27" s="439"/>
      <c r="AQ27" s="441"/>
      <c r="AR27" s="145"/>
      <c r="AS27" s="145"/>
      <c r="AT27" s="145"/>
      <c r="AU27" s="146">
        <v>0</v>
      </c>
      <c r="AV27" s="147">
        <v>0</v>
      </c>
      <c r="AW27" s="147">
        <v>0</v>
      </c>
      <c r="AX27" s="15">
        <f>AU27+(AV27*48)+(AW27*48)</f>
        <v>0</v>
      </c>
      <c r="AY27" s="312"/>
      <c r="AZ27" s="312"/>
      <c r="BA27" s="312"/>
      <c r="BB27" s="312"/>
      <c r="BC27" s="528"/>
      <c r="BD27" s="528"/>
      <c r="BE27" s="528"/>
      <c r="BF27" s="528"/>
      <c r="BG27" s="542"/>
      <c r="BH27" s="439"/>
      <c r="BI27" s="441"/>
      <c r="BJ27" s="145"/>
      <c r="BK27" s="145"/>
      <c r="BL27" s="145"/>
      <c r="BM27" s="147">
        <v>0</v>
      </c>
      <c r="BN27" s="147">
        <v>0</v>
      </c>
      <c r="BO27" s="147">
        <v>0</v>
      </c>
      <c r="BP27" s="15">
        <f>BM27+(BN27*48)+(BO27*48)</f>
        <v>0</v>
      </c>
      <c r="BQ27" s="312"/>
      <c r="BR27" s="312"/>
      <c r="BS27" s="312"/>
      <c r="BT27" s="312"/>
      <c r="BU27" s="528"/>
      <c r="BV27" s="528"/>
      <c r="BW27" s="528"/>
      <c r="BX27" s="528"/>
      <c r="BY27" s="528"/>
      <c r="BZ27" s="439"/>
      <c r="CA27" s="525"/>
      <c r="CB27" s="336"/>
      <c r="CC27" s="145"/>
      <c r="CD27" s="145"/>
      <c r="CE27" s="146">
        <v>0</v>
      </c>
      <c r="CF27" s="147">
        <v>0</v>
      </c>
      <c r="CG27" s="147">
        <v>0</v>
      </c>
      <c r="CH27" s="15">
        <f>CE27+(CF27*48)+(CG27*48)</f>
        <v>0</v>
      </c>
      <c r="CI27" s="312"/>
      <c r="CJ27" s="312"/>
      <c r="CK27" s="312"/>
      <c r="CL27" s="312"/>
      <c r="CM27" s="528"/>
      <c r="CN27" s="528"/>
      <c r="CO27" s="528"/>
      <c r="CP27" s="528"/>
      <c r="CQ27" s="528"/>
    </row>
    <row r="28" spans="1:95" ht="15" customHeight="1" x14ac:dyDescent="0.3">
      <c r="A28" s="475"/>
      <c r="B28" s="434"/>
      <c r="C28" s="511"/>
      <c r="D28" s="108" t="s">
        <v>249</v>
      </c>
      <c r="E28" s="289" t="s">
        <v>5</v>
      </c>
      <c r="F28" s="439"/>
      <c r="G28" s="441"/>
      <c r="H28" s="145"/>
      <c r="I28" s="145"/>
      <c r="J28" s="145"/>
      <c r="K28" s="146">
        <v>0</v>
      </c>
      <c r="L28" s="147">
        <v>0</v>
      </c>
      <c r="M28" s="147">
        <v>0</v>
      </c>
      <c r="N28" s="15">
        <f>K28+(L28*48)+(M28*48)</f>
        <v>0</v>
      </c>
      <c r="O28" s="332"/>
      <c r="P28" s="332"/>
      <c r="Q28" s="332"/>
      <c r="R28" s="332"/>
      <c r="S28" s="539"/>
      <c r="T28" s="539"/>
      <c r="U28" s="539"/>
      <c r="V28" s="539"/>
      <c r="W28" s="539"/>
      <c r="X28" s="533"/>
      <c r="Y28" s="545"/>
      <c r="Z28" s="145"/>
      <c r="AA28" s="145"/>
      <c r="AB28" s="145"/>
      <c r="AC28" s="147">
        <v>0</v>
      </c>
      <c r="AD28" s="14">
        <v>512.04999999999995</v>
      </c>
      <c r="AE28" s="147">
        <v>0</v>
      </c>
      <c r="AF28" s="15">
        <f>AC28+(AD28*48)+(AE28*48)</f>
        <v>24578.399999999998</v>
      </c>
      <c r="AG28" s="312" t="s">
        <v>326</v>
      </c>
      <c r="AH28" s="312" t="s">
        <v>326</v>
      </c>
      <c r="AI28" s="312" t="s">
        <v>326</v>
      </c>
      <c r="AJ28" s="312" t="s">
        <v>326</v>
      </c>
      <c r="AK28" s="528"/>
      <c r="AL28" s="528"/>
      <c r="AM28" s="528"/>
      <c r="AN28" s="528"/>
      <c r="AO28" s="528"/>
      <c r="AP28" s="439"/>
      <c r="AQ28" s="441"/>
      <c r="AR28" s="145"/>
      <c r="AS28" s="145"/>
      <c r="AT28" s="145"/>
      <c r="AU28" s="146">
        <v>0</v>
      </c>
      <c r="AV28" s="147">
        <v>0</v>
      </c>
      <c r="AW28" s="147">
        <v>0</v>
      </c>
      <c r="AX28" s="15">
        <f>AU28+(AV28*48)+(AW28*48)</f>
        <v>0</v>
      </c>
      <c r="AY28" s="312"/>
      <c r="AZ28" s="312"/>
      <c r="BA28" s="312"/>
      <c r="BB28" s="312"/>
      <c r="BC28" s="528"/>
      <c r="BD28" s="528"/>
      <c r="BE28" s="528"/>
      <c r="BF28" s="528"/>
      <c r="BG28" s="542"/>
      <c r="BH28" s="439"/>
      <c r="BI28" s="441"/>
      <c r="BJ28" s="145"/>
      <c r="BK28" s="145"/>
      <c r="BL28" s="145"/>
      <c r="BM28" s="147">
        <v>0</v>
      </c>
      <c r="BN28" s="147">
        <v>0</v>
      </c>
      <c r="BO28" s="147">
        <v>0</v>
      </c>
      <c r="BP28" s="15">
        <f>BM28+(BN28*48)+(BO28*48)</f>
        <v>0</v>
      </c>
      <c r="BQ28" s="312"/>
      <c r="BR28" s="312"/>
      <c r="BS28" s="312"/>
      <c r="BT28" s="312"/>
      <c r="BU28" s="528"/>
      <c r="BV28" s="528"/>
      <c r="BW28" s="528"/>
      <c r="BX28" s="528"/>
      <c r="BY28" s="528"/>
      <c r="BZ28" s="439"/>
      <c r="CA28" s="525"/>
      <c r="CB28" s="336"/>
      <c r="CC28" s="145"/>
      <c r="CD28" s="145"/>
      <c r="CE28" s="146">
        <v>0</v>
      </c>
      <c r="CF28" s="147">
        <v>0</v>
      </c>
      <c r="CG28" s="147">
        <v>0</v>
      </c>
      <c r="CH28" s="15">
        <f>CE28+(CF28*48)+(CG28*48)</f>
        <v>0</v>
      </c>
      <c r="CI28" s="312"/>
      <c r="CJ28" s="312"/>
      <c r="CK28" s="312"/>
      <c r="CL28" s="312"/>
      <c r="CM28" s="528"/>
      <c r="CN28" s="528"/>
      <c r="CO28" s="528"/>
      <c r="CP28" s="528"/>
      <c r="CQ28" s="528"/>
    </row>
    <row r="29" spans="1:95" ht="15" customHeight="1" x14ac:dyDescent="0.3">
      <c r="A29" s="475"/>
      <c r="B29" s="434"/>
      <c r="C29" s="511"/>
      <c r="D29" s="108" t="s">
        <v>250</v>
      </c>
      <c r="E29" s="289" t="s">
        <v>6</v>
      </c>
      <c r="F29" s="439"/>
      <c r="G29" s="441"/>
      <c r="H29" s="145"/>
      <c r="I29" s="145"/>
      <c r="J29" s="145"/>
      <c r="K29" s="146">
        <v>0</v>
      </c>
      <c r="L29" s="147">
        <v>0</v>
      </c>
      <c r="M29" s="147">
        <v>0</v>
      </c>
      <c r="N29" s="15">
        <f>K29+(L29*48)+(M29*48)</f>
        <v>0</v>
      </c>
      <c r="O29" s="332"/>
      <c r="P29" s="332"/>
      <c r="Q29" s="332"/>
      <c r="R29" s="332"/>
      <c r="S29" s="539"/>
      <c r="T29" s="539"/>
      <c r="U29" s="539"/>
      <c r="V29" s="539"/>
      <c r="W29" s="539"/>
      <c r="X29" s="533"/>
      <c r="Y29" s="545"/>
      <c r="Z29" s="145"/>
      <c r="AA29" s="145"/>
      <c r="AB29" s="145"/>
      <c r="AC29" s="147">
        <v>0</v>
      </c>
      <c r="AD29" s="14">
        <v>542.85</v>
      </c>
      <c r="AE29" s="147">
        <v>0</v>
      </c>
      <c r="AF29" s="15">
        <f>AC29+(AD29*48)+(AE29*48)</f>
        <v>26056.800000000003</v>
      </c>
      <c r="AG29" s="312" t="s">
        <v>326</v>
      </c>
      <c r="AH29" s="312" t="s">
        <v>326</v>
      </c>
      <c r="AI29" s="312" t="s">
        <v>326</v>
      </c>
      <c r="AJ29" s="312" t="s">
        <v>326</v>
      </c>
      <c r="AK29" s="528"/>
      <c r="AL29" s="528"/>
      <c r="AM29" s="528"/>
      <c r="AN29" s="528"/>
      <c r="AO29" s="528"/>
      <c r="AP29" s="439"/>
      <c r="AQ29" s="441"/>
      <c r="AR29" s="145"/>
      <c r="AS29" s="145"/>
      <c r="AT29" s="145"/>
      <c r="AU29" s="146">
        <v>0</v>
      </c>
      <c r="AV29" s="147">
        <v>0</v>
      </c>
      <c r="AW29" s="147">
        <v>0</v>
      </c>
      <c r="AX29" s="15">
        <f>AU29+(AV29*48)+(AW29*48)</f>
        <v>0</v>
      </c>
      <c r="AY29" s="312"/>
      <c r="AZ29" s="312"/>
      <c r="BA29" s="312"/>
      <c r="BB29" s="312"/>
      <c r="BC29" s="528"/>
      <c r="BD29" s="528"/>
      <c r="BE29" s="528"/>
      <c r="BF29" s="528"/>
      <c r="BG29" s="542"/>
      <c r="BH29" s="439"/>
      <c r="BI29" s="441"/>
      <c r="BJ29" s="145"/>
      <c r="BK29" s="145"/>
      <c r="BL29" s="145"/>
      <c r="BM29" s="147">
        <v>0</v>
      </c>
      <c r="BN29" s="147">
        <v>0</v>
      </c>
      <c r="BO29" s="147">
        <v>0</v>
      </c>
      <c r="BP29" s="15">
        <f>BM29+(BN29*48)+(BO29*48)</f>
        <v>0</v>
      </c>
      <c r="BQ29" s="312"/>
      <c r="BR29" s="312"/>
      <c r="BS29" s="312"/>
      <c r="BT29" s="312"/>
      <c r="BU29" s="528"/>
      <c r="BV29" s="528"/>
      <c r="BW29" s="528"/>
      <c r="BX29" s="528"/>
      <c r="BY29" s="528"/>
      <c r="BZ29" s="439"/>
      <c r="CA29" s="525"/>
      <c r="CB29" s="336"/>
      <c r="CC29" s="145"/>
      <c r="CD29" s="145"/>
      <c r="CE29" s="146">
        <v>0</v>
      </c>
      <c r="CF29" s="147">
        <v>0</v>
      </c>
      <c r="CG29" s="147">
        <v>0</v>
      </c>
      <c r="CH29" s="15">
        <f>CE29+(CF29*48)+(CG29*48)</f>
        <v>0</v>
      </c>
      <c r="CI29" s="312"/>
      <c r="CJ29" s="312"/>
      <c r="CK29" s="312"/>
      <c r="CL29" s="312"/>
      <c r="CM29" s="528"/>
      <c r="CN29" s="528"/>
      <c r="CO29" s="528"/>
      <c r="CP29" s="528"/>
      <c r="CQ29" s="528"/>
    </row>
    <row r="30" spans="1:95" ht="15" customHeight="1" x14ac:dyDescent="0.3">
      <c r="A30" s="475"/>
      <c r="B30" s="513" t="s">
        <v>317</v>
      </c>
      <c r="C30" s="511"/>
      <c r="D30" s="195" t="s">
        <v>251</v>
      </c>
      <c r="E30" s="289" t="s">
        <v>7</v>
      </c>
      <c r="F30" s="439"/>
      <c r="G30" s="441"/>
      <c r="H30" s="145"/>
      <c r="I30" s="145"/>
      <c r="J30" s="145"/>
      <c r="K30" s="146">
        <v>0</v>
      </c>
      <c r="L30" s="147">
        <v>0</v>
      </c>
      <c r="M30" s="147">
        <v>0</v>
      </c>
      <c r="N30" s="15">
        <f>K30+(L30*48)+(M30*48)</f>
        <v>0</v>
      </c>
      <c r="O30" s="333"/>
      <c r="P30" s="333"/>
      <c r="Q30" s="333"/>
      <c r="R30" s="333"/>
      <c r="S30" s="548"/>
      <c r="T30" s="548"/>
      <c r="U30" s="548"/>
      <c r="V30" s="548"/>
      <c r="W30" s="548"/>
      <c r="X30" s="533"/>
      <c r="Y30" s="545"/>
      <c r="Z30" s="145"/>
      <c r="AA30" s="145"/>
      <c r="AB30" s="145"/>
      <c r="AC30" s="147">
        <v>0</v>
      </c>
      <c r="AD30" s="14">
        <v>570.95000000000005</v>
      </c>
      <c r="AE30" s="147">
        <v>0</v>
      </c>
      <c r="AF30" s="15">
        <f>AC30+(AD30*48)+(AE30*48)</f>
        <v>27405.600000000002</v>
      </c>
      <c r="AG30" s="319" t="s">
        <v>326</v>
      </c>
      <c r="AH30" s="319" t="s">
        <v>326</v>
      </c>
      <c r="AI30" s="319" t="s">
        <v>326</v>
      </c>
      <c r="AJ30" s="319" t="s">
        <v>326</v>
      </c>
      <c r="AK30" s="529"/>
      <c r="AL30" s="529"/>
      <c r="AM30" s="529"/>
      <c r="AN30" s="529"/>
      <c r="AO30" s="529"/>
      <c r="AP30" s="439"/>
      <c r="AQ30" s="441"/>
      <c r="AR30" s="145"/>
      <c r="AS30" s="145"/>
      <c r="AT30" s="145"/>
      <c r="AU30" s="146">
        <v>0</v>
      </c>
      <c r="AV30" s="147">
        <v>0</v>
      </c>
      <c r="AW30" s="147">
        <v>0</v>
      </c>
      <c r="AX30" s="15">
        <f>AU30+(AV30*48)+(AW30*48)</f>
        <v>0</v>
      </c>
      <c r="AY30" s="319"/>
      <c r="AZ30" s="319"/>
      <c r="BA30" s="319"/>
      <c r="BB30" s="319"/>
      <c r="BC30" s="529"/>
      <c r="BD30" s="529"/>
      <c r="BE30" s="529"/>
      <c r="BF30" s="529"/>
      <c r="BG30" s="543"/>
      <c r="BH30" s="439"/>
      <c r="BI30" s="441"/>
      <c r="BJ30" s="145"/>
      <c r="BK30" s="145"/>
      <c r="BL30" s="145"/>
      <c r="BM30" s="147">
        <v>0</v>
      </c>
      <c r="BN30" s="147">
        <v>0</v>
      </c>
      <c r="BO30" s="147">
        <v>0</v>
      </c>
      <c r="BP30" s="15">
        <f>BM30+(BN30*48)+(BO30*48)</f>
        <v>0</v>
      </c>
      <c r="BQ30" s="319"/>
      <c r="BR30" s="319"/>
      <c r="BS30" s="319"/>
      <c r="BT30" s="319"/>
      <c r="BU30" s="529"/>
      <c r="BV30" s="529"/>
      <c r="BW30" s="529"/>
      <c r="BX30" s="529"/>
      <c r="BY30" s="529"/>
      <c r="BZ30" s="439"/>
      <c r="CA30" s="525"/>
      <c r="CB30" s="336"/>
      <c r="CC30" s="145"/>
      <c r="CD30" s="145"/>
      <c r="CE30" s="146">
        <v>0</v>
      </c>
      <c r="CF30" s="147">
        <v>0</v>
      </c>
      <c r="CG30" s="147">
        <v>0</v>
      </c>
      <c r="CH30" s="15">
        <f>CE30+(CF30*48)+(CG30*48)</f>
        <v>0</v>
      </c>
      <c r="CI30" s="319"/>
      <c r="CJ30" s="319"/>
      <c r="CK30" s="319"/>
      <c r="CL30" s="319"/>
      <c r="CM30" s="529"/>
      <c r="CN30" s="529"/>
      <c r="CO30" s="529"/>
      <c r="CP30" s="529"/>
      <c r="CQ30" s="529"/>
    </row>
    <row r="31" spans="1:95" ht="15" customHeight="1" thickBot="1" x14ac:dyDescent="0.35">
      <c r="A31" s="476"/>
      <c r="B31" s="514"/>
      <c r="C31" s="512"/>
      <c r="D31" s="197"/>
      <c r="E31" s="198"/>
      <c r="F31" s="277"/>
      <c r="G31" s="278"/>
      <c r="H31" s="316"/>
      <c r="I31" s="316"/>
      <c r="J31" s="316"/>
      <c r="K31" s="318"/>
      <c r="L31" s="318"/>
      <c r="M31" s="318"/>
      <c r="N31" s="101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6"/>
      <c r="AA31" s="316"/>
      <c r="AB31" s="316"/>
      <c r="AC31" s="318"/>
      <c r="AD31" s="79"/>
      <c r="AE31" s="318"/>
      <c r="AF31" s="370" t="s">
        <v>320</v>
      </c>
      <c r="AG31" s="318"/>
      <c r="AH31" s="318"/>
      <c r="AI31" s="318"/>
      <c r="AJ31" s="318"/>
      <c r="AK31" s="318"/>
      <c r="AL31" s="318"/>
      <c r="AM31" s="318"/>
      <c r="AN31" s="318"/>
      <c r="AO31" s="318"/>
      <c r="AP31" s="361"/>
      <c r="AQ31" s="355"/>
      <c r="AR31" s="316"/>
      <c r="AS31" s="316"/>
      <c r="AT31" s="316"/>
      <c r="AU31" s="318"/>
      <c r="AV31" s="318"/>
      <c r="AW31" s="318"/>
      <c r="AX31" s="101"/>
      <c r="AY31" s="337"/>
      <c r="AZ31" s="337"/>
      <c r="BA31" s="337"/>
      <c r="BB31" s="337"/>
      <c r="BC31" s="337"/>
      <c r="BD31" s="337"/>
      <c r="BE31" s="337"/>
      <c r="BF31" s="337"/>
      <c r="BG31" s="343"/>
      <c r="BH31" s="344"/>
      <c r="BI31" s="345"/>
      <c r="BJ31" s="316"/>
      <c r="BK31" s="316"/>
      <c r="BL31" s="316"/>
      <c r="BM31" s="318"/>
      <c r="BN31" s="318"/>
      <c r="BO31" s="318"/>
      <c r="BP31" s="106"/>
      <c r="BQ31" s="338"/>
      <c r="BR31" s="338"/>
      <c r="BS31" s="338"/>
      <c r="BT31" s="338"/>
      <c r="BU31" s="338"/>
      <c r="BV31" s="338"/>
      <c r="BW31" s="338"/>
      <c r="BX31" s="338"/>
      <c r="BY31" s="216"/>
      <c r="BZ31" s="341"/>
      <c r="CA31" s="189"/>
      <c r="CB31" s="350"/>
      <c r="CC31" s="316"/>
      <c r="CD31" s="316"/>
      <c r="CE31" s="318"/>
      <c r="CF31" s="318"/>
      <c r="CG31" s="318"/>
      <c r="CH31" s="101"/>
      <c r="CI31" s="318"/>
      <c r="CJ31" s="318"/>
      <c r="CK31" s="318"/>
      <c r="CL31" s="318"/>
      <c r="CM31" s="318"/>
      <c r="CN31" s="318"/>
      <c r="CO31" s="318"/>
      <c r="CP31" s="318"/>
      <c r="CQ31" s="351"/>
    </row>
    <row r="32" spans="1:95" ht="15" customHeight="1" x14ac:dyDescent="0.3">
      <c r="A32" s="474">
        <f t="shared" ref="A32" si="3">A25+1</f>
        <v>5</v>
      </c>
      <c r="B32" s="433">
        <v>138352</v>
      </c>
      <c r="C32" s="510">
        <v>0.7</v>
      </c>
      <c r="D32" s="121" t="s">
        <v>168</v>
      </c>
      <c r="E32" s="24" t="s">
        <v>309</v>
      </c>
      <c r="F32" s="276"/>
      <c r="G32" s="116"/>
      <c r="H32" s="140">
        <v>0</v>
      </c>
      <c r="I32" s="141">
        <v>0</v>
      </c>
      <c r="J32" s="141">
        <v>0</v>
      </c>
      <c r="K32" s="142"/>
      <c r="L32" s="142"/>
      <c r="M32" s="142"/>
      <c r="N32" s="143">
        <f>H32+I32+J32</f>
        <v>0</v>
      </c>
      <c r="O32" s="9"/>
      <c r="P32" s="9"/>
      <c r="Q32" s="9"/>
      <c r="R32" s="9"/>
      <c r="S32" s="144"/>
      <c r="T32" s="9"/>
      <c r="U32" s="8"/>
      <c r="V32" s="8"/>
      <c r="W32" s="8"/>
      <c r="X32" s="276"/>
      <c r="Y32" s="116"/>
      <c r="Z32" s="140">
        <v>0</v>
      </c>
      <c r="AA32" s="141">
        <v>0</v>
      </c>
      <c r="AB32" s="141">
        <v>0</v>
      </c>
      <c r="AC32" s="142"/>
      <c r="AD32" s="142"/>
      <c r="AE32" s="142"/>
      <c r="AF32" s="143">
        <f>Z32+AA32+AB32</f>
        <v>0</v>
      </c>
      <c r="AG32" s="9"/>
      <c r="AH32" s="9"/>
      <c r="AI32" s="9"/>
      <c r="AJ32" s="9"/>
      <c r="AK32" s="144"/>
      <c r="AL32" s="9"/>
      <c r="AM32" s="8"/>
      <c r="AN32" s="8"/>
      <c r="AO32" s="144"/>
      <c r="AP32" s="276"/>
      <c r="AQ32" s="116"/>
      <c r="AR32" s="140">
        <v>0</v>
      </c>
      <c r="AS32" s="141">
        <v>0</v>
      </c>
      <c r="AT32" s="141">
        <v>0</v>
      </c>
      <c r="AU32" s="142"/>
      <c r="AV32" s="142"/>
      <c r="AW32" s="142"/>
      <c r="AX32" s="143">
        <f>AR32+AS32+AT32</f>
        <v>0</v>
      </c>
      <c r="AY32" s="9"/>
      <c r="AZ32" s="9"/>
      <c r="BA32" s="9"/>
      <c r="BB32" s="9"/>
      <c r="BC32" s="144"/>
      <c r="BD32" s="9"/>
      <c r="BE32" s="8"/>
      <c r="BF32" s="8"/>
      <c r="BG32" s="8"/>
      <c r="BH32" s="276"/>
      <c r="BI32" s="116"/>
      <c r="BJ32" s="140">
        <v>0</v>
      </c>
      <c r="BK32" s="141">
        <v>0</v>
      </c>
      <c r="BL32" s="141">
        <v>0</v>
      </c>
      <c r="BM32" s="142"/>
      <c r="BN32" s="142"/>
      <c r="BO32" s="142"/>
      <c r="BP32" s="143">
        <f>BJ32+BK32+BL32</f>
        <v>0</v>
      </c>
      <c r="BQ32" s="9"/>
      <c r="BR32" s="9"/>
      <c r="BS32" s="9"/>
      <c r="BT32" s="9"/>
      <c r="BU32" s="144"/>
      <c r="BV32" s="9"/>
      <c r="BW32" s="8"/>
      <c r="BX32" s="8"/>
      <c r="BY32" s="144"/>
      <c r="BZ32" s="276"/>
      <c r="CA32" s="24"/>
      <c r="CB32" s="349">
        <v>3309.89</v>
      </c>
      <c r="CC32" s="141">
        <v>1103.3</v>
      </c>
      <c r="CD32" s="141">
        <v>0</v>
      </c>
      <c r="CE32" s="142"/>
      <c r="CF32" s="142"/>
      <c r="CG32" s="142"/>
      <c r="CH32" s="143">
        <f>CB32+CC32+CD32</f>
        <v>4413.1899999999996</v>
      </c>
      <c r="CI32" s="295">
        <v>360</v>
      </c>
      <c r="CJ32" s="295">
        <v>2</v>
      </c>
      <c r="CK32" s="296">
        <v>12.26</v>
      </c>
      <c r="CL32" s="295">
        <v>2</v>
      </c>
      <c r="CM32" s="144"/>
      <c r="CN32" s="9"/>
      <c r="CO32" s="8"/>
      <c r="CP32" s="8"/>
      <c r="CQ32" s="144"/>
    </row>
    <row r="33" spans="1:95" ht="15" customHeight="1" x14ac:dyDescent="0.3">
      <c r="A33" s="475"/>
      <c r="B33" s="434"/>
      <c r="C33" s="511"/>
      <c r="D33" s="203" t="s">
        <v>169</v>
      </c>
      <c r="E33" s="288" t="s">
        <v>78</v>
      </c>
      <c r="F33" s="438" t="s">
        <v>38</v>
      </c>
      <c r="G33" s="440" t="s">
        <v>101</v>
      </c>
      <c r="H33" s="145"/>
      <c r="I33" s="145"/>
      <c r="J33" s="145"/>
      <c r="K33" s="146">
        <v>0</v>
      </c>
      <c r="L33" s="147">
        <v>0</v>
      </c>
      <c r="M33" s="147">
        <v>0</v>
      </c>
      <c r="N33" s="15">
        <f>K33+(L33*48)+(M33*48)</f>
        <v>0</v>
      </c>
      <c r="O33" s="311"/>
      <c r="P33" s="311"/>
      <c r="Q33" s="311"/>
      <c r="R33" s="311"/>
      <c r="S33" s="527"/>
      <c r="T33" s="527"/>
      <c r="U33" s="527"/>
      <c r="V33" s="527"/>
      <c r="W33" s="541"/>
      <c r="X33" s="438" t="s">
        <v>38</v>
      </c>
      <c r="Y33" s="440" t="s">
        <v>101</v>
      </c>
      <c r="Z33" s="145"/>
      <c r="AA33" s="145"/>
      <c r="AB33" s="145"/>
      <c r="AC33" s="147">
        <v>0</v>
      </c>
      <c r="AD33" s="147">
        <v>0</v>
      </c>
      <c r="AE33" s="147">
        <v>0</v>
      </c>
      <c r="AF33" s="15">
        <f>AC33+(AD33*48)+(AE33*48)</f>
        <v>0</v>
      </c>
      <c r="AG33" s="311"/>
      <c r="AH33" s="311"/>
      <c r="AI33" s="311"/>
      <c r="AJ33" s="311"/>
      <c r="AK33" s="527"/>
      <c r="AL33" s="527"/>
      <c r="AM33" s="527"/>
      <c r="AN33" s="527"/>
      <c r="AO33" s="527"/>
      <c r="AP33" s="438" t="s">
        <v>38</v>
      </c>
      <c r="AQ33" s="440" t="s">
        <v>101</v>
      </c>
      <c r="AR33" s="145"/>
      <c r="AS33" s="145"/>
      <c r="AT33" s="145"/>
      <c r="AU33" s="146">
        <v>0</v>
      </c>
      <c r="AV33" s="147">
        <v>0</v>
      </c>
      <c r="AW33" s="147">
        <v>0</v>
      </c>
      <c r="AX33" s="15">
        <f>AU33+(AV33*48)+(AW33*48)</f>
        <v>0</v>
      </c>
      <c r="AY33" s="311"/>
      <c r="AZ33" s="311"/>
      <c r="BA33" s="311"/>
      <c r="BB33" s="311"/>
      <c r="BC33" s="527"/>
      <c r="BD33" s="527"/>
      <c r="BE33" s="527"/>
      <c r="BF33" s="527"/>
      <c r="BG33" s="541"/>
      <c r="BH33" s="438" t="s">
        <v>38</v>
      </c>
      <c r="BI33" s="440" t="s">
        <v>101</v>
      </c>
      <c r="BJ33" s="145"/>
      <c r="BK33" s="145"/>
      <c r="BL33" s="145"/>
      <c r="BM33" s="147">
        <v>0</v>
      </c>
      <c r="BN33" s="147">
        <v>0</v>
      </c>
      <c r="BO33" s="147">
        <v>0</v>
      </c>
      <c r="BP33" s="15">
        <f>BM33+(BN33*48)+(BO33*48)</f>
        <v>0</v>
      </c>
      <c r="BQ33" s="311"/>
      <c r="BR33" s="311"/>
      <c r="BS33" s="311"/>
      <c r="BT33" s="311"/>
      <c r="BU33" s="527"/>
      <c r="BV33" s="527"/>
      <c r="BW33" s="527"/>
      <c r="BX33" s="527"/>
      <c r="BY33" s="527"/>
      <c r="BZ33" s="438" t="s">
        <v>322</v>
      </c>
      <c r="CA33" s="524" t="s">
        <v>323</v>
      </c>
      <c r="CB33" s="336"/>
      <c r="CC33" s="145"/>
      <c r="CD33" s="145"/>
      <c r="CE33" s="146">
        <v>0</v>
      </c>
      <c r="CF33" s="147">
        <v>190</v>
      </c>
      <c r="CG33" s="147">
        <f>CF33*(0.06+0.0695)+7.94</f>
        <v>32.545000000000002</v>
      </c>
      <c r="CH33" s="15">
        <f>CE33+(CF33*48)+(CG33*48)</f>
        <v>10682.16</v>
      </c>
      <c r="CI33" s="311">
        <v>360</v>
      </c>
      <c r="CJ33" s="311">
        <v>2</v>
      </c>
      <c r="CK33" s="311">
        <v>12.26</v>
      </c>
      <c r="CL33" s="311">
        <v>2</v>
      </c>
      <c r="CM33" s="527" t="s">
        <v>326</v>
      </c>
      <c r="CN33" s="527" t="s">
        <v>326</v>
      </c>
      <c r="CO33" s="527" t="s">
        <v>326</v>
      </c>
      <c r="CP33" s="527" t="s">
        <v>326</v>
      </c>
      <c r="CQ33" s="527" t="s">
        <v>327</v>
      </c>
    </row>
    <row r="34" spans="1:95" ht="15" customHeight="1" x14ac:dyDescent="0.3">
      <c r="A34" s="475"/>
      <c r="B34" s="434"/>
      <c r="C34" s="511"/>
      <c r="D34" s="203" t="s">
        <v>170</v>
      </c>
      <c r="E34" s="289" t="s">
        <v>4</v>
      </c>
      <c r="F34" s="439"/>
      <c r="G34" s="441"/>
      <c r="H34" s="145"/>
      <c r="I34" s="145"/>
      <c r="J34" s="145"/>
      <c r="K34" s="146">
        <v>0</v>
      </c>
      <c r="L34" s="147">
        <v>0</v>
      </c>
      <c r="M34" s="147">
        <v>0</v>
      </c>
      <c r="N34" s="15">
        <f>K34+(L34*48)+(M34*48)</f>
        <v>0</v>
      </c>
      <c r="O34" s="312"/>
      <c r="P34" s="312"/>
      <c r="Q34" s="312"/>
      <c r="R34" s="312"/>
      <c r="S34" s="528"/>
      <c r="T34" s="528"/>
      <c r="U34" s="528"/>
      <c r="V34" s="528"/>
      <c r="W34" s="542"/>
      <c r="X34" s="439"/>
      <c r="Y34" s="441"/>
      <c r="Z34" s="145"/>
      <c r="AA34" s="145"/>
      <c r="AB34" s="145"/>
      <c r="AC34" s="147">
        <v>0</v>
      </c>
      <c r="AD34" s="147">
        <v>0</v>
      </c>
      <c r="AE34" s="147">
        <v>0</v>
      </c>
      <c r="AF34" s="15">
        <f>AC34+(AD34*48)+(AE34*48)</f>
        <v>0</v>
      </c>
      <c r="AG34" s="312"/>
      <c r="AH34" s="312"/>
      <c r="AI34" s="312"/>
      <c r="AJ34" s="312"/>
      <c r="AK34" s="528"/>
      <c r="AL34" s="528"/>
      <c r="AM34" s="528"/>
      <c r="AN34" s="528"/>
      <c r="AO34" s="528"/>
      <c r="AP34" s="439"/>
      <c r="AQ34" s="441"/>
      <c r="AR34" s="145"/>
      <c r="AS34" s="145"/>
      <c r="AT34" s="145"/>
      <c r="AU34" s="146">
        <v>0</v>
      </c>
      <c r="AV34" s="147">
        <v>0</v>
      </c>
      <c r="AW34" s="147">
        <v>0</v>
      </c>
      <c r="AX34" s="15">
        <f>AU34+(AV34*48)+(AW34*48)</f>
        <v>0</v>
      </c>
      <c r="AY34" s="312"/>
      <c r="AZ34" s="312"/>
      <c r="BA34" s="312"/>
      <c r="BB34" s="312"/>
      <c r="BC34" s="528"/>
      <c r="BD34" s="528"/>
      <c r="BE34" s="528"/>
      <c r="BF34" s="528"/>
      <c r="BG34" s="542"/>
      <c r="BH34" s="439"/>
      <c r="BI34" s="441"/>
      <c r="BJ34" s="145"/>
      <c r="BK34" s="145"/>
      <c r="BL34" s="145"/>
      <c r="BM34" s="147">
        <v>0</v>
      </c>
      <c r="BN34" s="147">
        <v>0</v>
      </c>
      <c r="BO34" s="147">
        <v>0</v>
      </c>
      <c r="BP34" s="15">
        <f>BM34+(BN34*48)+(BO34*48)</f>
        <v>0</v>
      </c>
      <c r="BQ34" s="312"/>
      <c r="BR34" s="312"/>
      <c r="BS34" s="312"/>
      <c r="BT34" s="312"/>
      <c r="BU34" s="528"/>
      <c r="BV34" s="528"/>
      <c r="BW34" s="528"/>
      <c r="BX34" s="528"/>
      <c r="BY34" s="528"/>
      <c r="BZ34" s="439"/>
      <c r="CA34" s="525"/>
      <c r="CB34" s="336"/>
      <c r="CC34" s="145"/>
      <c r="CD34" s="145"/>
      <c r="CE34" s="146">
        <v>0</v>
      </c>
      <c r="CF34" s="147">
        <v>300</v>
      </c>
      <c r="CG34" s="147">
        <f t="shared" ref="CG34:CG37" si="4">CF34*(0.06+0.0695)+7.94</f>
        <v>46.79</v>
      </c>
      <c r="CH34" s="15">
        <f>CE34+(CF34*48)+(CG34*48)</f>
        <v>16645.919999999998</v>
      </c>
      <c r="CI34" s="311">
        <v>360</v>
      </c>
      <c r="CJ34" s="311">
        <v>2</v>
      </c>
      <c r="CK34" s="311">
        <v>12.26</v>
      </c>
      <c r="CL34" s="311">
        <v>2</v>
      </c>
      <c r="CM34" s="528"/>
      <c r="CN34" s="528"/>
      <c r="CO34" s="528"/>
      <c r="CP34" s="528"/>
      <c r="CQ34" s="528"/>
    </row>
    <row r="35" spans="1:95" ht="15" customHeight="1" x14ac:dyDescent="0.3">
      <c r="A35" s="475"/>
      <c r="B35" s="434"/>
      <c r="C35" s="511"/>
      <c r="D35" s="203" t="s">
        <v>171</v>
      </c>
      <c r="E35" s="289" t="s">
        <v>5</v>
      </c>
      <c r="F35" s="439"/>
      <c r="G35" s="441"/>
      <c r="H35" s="145"/>
      <c r="I35" s="145"/>
      <c r="J35" s="145"/>
      <c r="K35" s="146">
        <v>0</v>
      </c>
      <c r="L35" s="147">
        <v>0</v>
      </c>
      <c r="M35" s="147">
        <v>0</v>
      </c>
      <c r="N35" s="15">
        <f>K35+(L35*48)+(M35*48)</f>
        <v>0</v>
      </c>
      <c r="O35" s="312"/>
      <c r="P35" s="312"/>
      <c r="Q35" s="312"/>
      <c r="R35" s="312"/>
      <c r="S35" s="528"/>
      <c r="T35" s="528"/>
      <c r="U35" s="528"/>
      <c r="V35" s="528"/>
      <c r="W35" s="542"/>
      <c r="X35" s="439"/>
      <c r="Y35" s="441"/>
      <c r="Z35" s="145"/>
      <c r="AA35" s="145"/>
      <c r="AB35" s="145"/>
      <c r="AC35" s="147">
        <v>0</v>
      </c>
      <c r="AD35" s="147">
        <v>0</v>
      </c>
      <c r="AE35" s="147">
        <v>0</v>
      </c>
      <c r="AF35" s="15">
        <f>AC35+(AD35*48)+(AE35*48)</f>
        <v>0</v>
      </c>
      <c r="AG35" s="312"/>
      <c r="AH35" s="312"/>
      <c r="AI35" s="312"/>
      <c r="AJ35" s="312"/>
      <c r="AK35" s="528"/>
      <c r="AL35" s="528"/>
      <c r="AM35" s="528"/>
      <c r="AN35" s="528"/>
      <c r="AO35" s="528"/>
      <c r="AP35" s="439"/>
      <c r="AQ35" s="441"/>
      <c r="AR35" s="145"/>
      <c r="AS35" s="145"/>
      <c r="AT35" s="145"/>
      <c r="AU35" s="146">
        <v>0</v>
      </c>
      <c r="AV35" s="147">
        <v>0</v>
      </c>
      <c r="AW35" s="147">
        <v>0</v>
      </c>
      <c r="AX35" s="15">
        <f>AU35+(AV35*48)+(AW35*48)</f>
        <v>0</v>
      </c>
      <c r="AY35" s="312"/>
      <c r="AZ35" s="312"/>
      <c r="BA35" s="312"/>
      <c r="BB35" s="312"/>
      <c r="BC35" s="528"/>
      <c r="BD35" s="528"/>
      <c r="BE35" s="528"/>
      <c r="BF35" s="528"/>
      <c r="BG35" s="542"/>
      <c r="BH35" s="439"/>
      <c r="BI35" s="441"/>
      <c r="BJ35" s="145"/>
      <c r="BK35" s="145"/>
      <c r="BL35" s="145"/>
      <c r="BM35" s="147">
        <v>0</v>
      </c>
      <c r="BN35" s="147">
        <v>0</v>
      </c>
      <c r="BO35" s="147">
        <v>0</v>
      </c>
      <c r="BP35" s="15">
        <f>BM35+(BN35*48)+(BO35*48)</f>
        <v>0</v>
      </c>
      <c r="BQ35" s="312"/>
      <c r="BR35" s="312"/>
      <c r="BS35" s="312"/>
      <c r="BT35" s="312"/>
      <c r="BU35" s="528"/>
      <c r="BV35" s="528"/>
      <c r="BW35" s="528"/>
      <c r="BX35" s="528"/>
      <c r="BY35" s="528"/>
      <c r="BZ35" s="439"/>
      <c r="CA35" s="525"/>
      <c r="CB35" s="336"/>
      <c r="CC35" s="145"/>
      <c r="CD35" s="145"/>
      <c r="CE35" s="146">
        <v>0</v>
      </c>
      <c r="CF35" s="147">
        <v>320</v>
      </c>
      <c r="CG35" s="147">
        <f t="shared" si="4"/>
        <v>49.379999999999995</v>
      </c>
      <c r="CH35" s="15">
        <f>CE35+(CF35*48)+(CG35*48)</f>
        <v>17730.239999999998</v>
      </c>
      <c r="CI35" s="311">
        <v>360</v>
      </c>
      <c r="CJ35" s="311">
        <v>2</v>
      </c>
      <c r="CK35" s="311">
        <v>12.26</v>
      </c>
      <c r="CL35" s="311">
        <v>2</v>
      </c>
      <c r="CM35" s="528"/>
      <c r="CN35" s="528"/>
      <c r="CO35" s="528"/>
      <c r="CP35" s="528"/>
      <c r="CQ35" s="528"/>
    </row>
    <row r="36" spans="1:95" ht="15" customHeight="1" x14ac:dyDescent="0.3">
      <c r="A36" s="475"/>
      <c r="B36" s="434"/>
      <c r="C36" s="511"/>
      <c r="D36" s="203" t="s">
        <v>172</v>
      </c>
      <c r="E36" s="289" t="s">
        <v>6</v>
      </c>
      <c r="F36" s="439"/>
      <c r="G36" s="441"/>
      <c r="H36" s="145"/>
      <c r="I36" s="145"/>
      <c r="J36" s="145"/>
      <c r="K36" s="146">
        <v>0</v>
      </c>
      <c r="L36" s="147">
        <v>0</v>
      </c>
      <c r="M36" s="147">
        <v>0</v>
      </c>
      <c r="N36" s="15">
        <f>K36+(L36*48)+(M36*48)</f>
        <v>0</v>
      </c>
      <c r="O36" s="312"/>
      <c r="P36" s="312"/>
      <c r="Q36" s="312"/>
      <c r="R36" s="312"/>
      <c r="S36" s="528"/>
      <c r="T36" s="528"/>
      <c r="U36" s="528"/>
      <c r="V36" s="528"/>
      <c r="W36" s="542"/>
      <c r="X36" s="439"/>
      <c r="Y36" s="441"/>
      <c r="Z36" s="145"/>
      <c r="AA36" s="145"/>
      <c r="AB36" s="145"/>
      <c r="AC36" s="147">
        <v>0</v>
      </c>
      <c r="AD36" s="147">
        <v>0</v>
      </c>
      <c r="AE36" s="147">
        <v>0</v>
      </c>
      <c r="AF36" s="15">
        <f>AC36+(AD36*48)+(AE36*48)</f>
        <v>0</v>
      </c>
      <c r="AG36" s="312"/>
      <c r="AH36" s="312"/>
      <c r="AI36" s="312"/>
      <c r="AJ36" s="312"/>
      <c r="AK36" s="528"/>
      <c r="AL36" s="528"/>
      <c r="AM36" s="528"/>
      <c r="AN36" s="528"/>
      <c r="AO36" s="528"/>
      <c r="AP36" s="439"/>
      <c r="AQ36" s="441"/>
      <c r="AR36" s="145"/>
      <c r="AS36" s="145"/>
      <c r="AT36" s="145"/>
      <c r="AU36" s="146">
        <v>0</v>
      </c>
      <c r="AV36" s="147">
        <v>0</v>
      </c>
      <c r="AW36" s="147">
        <v>0</v>
      </c>
      <c r="AX36" s="15">
        <f>AU36+(AV36*48)+(AW36*48)</f>
        <v>0</v>
      </c>
      <c r="AY36" s="312"/>
      <c r="AZ36" s="312"/>
      <c r="BA36" s="312"/>
      <c r="BB36" s="312"/>
      <c r="BC36" s="528"/>
      <c r="BD36" s="528"/>
      <c r="BE36" s="528"/>
      <c r="BF36" s="528"/>
      <c r="BG36" s="542"/>
      <c r="BH36" s="439"/>
      <c r="BI36" s="441"/>
      <c r="BJ36" s="145"/>
      <c r="BK36" s="145"/>
      <c r="BL36" s="145"/>
      <c r="BM36" s="147">
        <v>0</v>
      </c>
      <c r="BN36" s="147">
        <v>0</v>
      </c>
      <c r="BO36" s="147">
        <v>0</v>
      </c>
      <c r="BP36" s="15">
        <f>BM36+(BN36*48)+(BO36*48)</f>
        <v>0</v>
      </c>
      <c r="BQ36" s="312"/>
      <c r="BR36" s="312"/>
      <c r="BS36" s="312"/>
      <c r="BT36" s="312"/>
      <c r="BU36" s="528"/>
      <c r="BV36" s="528"/>
      <c r="BW36" s="528"/>
      <c r="BX36" s="528"/>
      <c r="BY36" s="528"/>
      <c r="BZ36" s="439"/>
      <c r="CA36" s="525"/>
      <c r="CB36" s="336"/>
      <c r="CC36" s="145"/>
      <c r="CD36" s="145"/>
      <c r="CE36" s="146">
        <v>0</v>
      </c>
      <c r="CF36" s="147">
        <v>340</v>
      </c>
      <c r="CG36" s="147">
        <f t="shared" si="4"/>
        <v>51.97</v>
      </c>
      <c r="CH36" s="15">
        <f>CE36+(CF36*48)+(CG36*48)</f>
        <v>18814.560000000001</v>
      </c>
      <c r="CI36" s="311">
        <v>360</v>
      </c>
      <c r="CJ36" s="311">
        <v>2</v>
      </c>
      <c r="CK36" s="311">
        <v>12.26</v>
      </c>
      <c r="CL36" s="311">
        <v>2</v>
      </c>
      <c r="CM36" s="528"/>
      <c r="CN36" s="528"/>
      <c r="CO36" s="528"/>
      <c r="CP36" s="528"/>
      <c r="CQ36" s="528"/>
    </row>
    <row r="37" spans="1:95" ht="15" customHeight="1" x14ac:dyDescent="0.3">
      <c r="A37" s="475"/>
      <c r="B37" s="521" t="s">
        <v>321</v>
      </c>
      <c r="C37" s="511"/>
      <c r="D37" s="204" t="s">
        <v>173</v>
      </c>
      <c r="E37" s="289" t="s">
        <v>7</v>
      </c>
      <c r="F37" s="439"/>
      <c r="G37" s="441"/>
      <c r="H37" s="145"/>
      <c r="I37" s="145"/>
      <c r="J37" s="145"/>
      <c r="K37" s="146">
        <v>0</v>
      </c>
      <c r="L37" s="147">
        <v>0</v>
      </c>
      <c r="M37" s="147">
        <v>0</v>
      </c>
      <c r="N37" s="15">
        <f>K37+(L37*48)+(M37*48)</f>
        <v>0</v>
      </c>
      <c r="O37" s="319"/>
      <c r="P37" s="319"/>
      <c r="Q37" s="319"/>
      <c r="R37" s="319"/>
      <c r="S37" s="529"/>
      <c r="T37" s="529"/>
      <c r="U37" s="529"/>
      <c r="V37" s="529"/>
      <c r="W37" s="543"/>
      <c r="X37" s="439"/>
      <c r="Y37" s="441"/>
      <c r="Z37" s="145"/>
      <c r="AA37" s="145"/>
      <c r="AB37" s="145"/>
      <c r="AC37" s="147">
        <v>0</v>
      </c>
      <c r="AD37" s="147">
        <v>0</v>
      </c>
      <c r="AE37" s="147">
        <v>0</v>
      </c>
      <c r="AF37" s="15">
        <f>AC37+(AD37*48)+(AE37*48)</f>
        <v>0</v>
      </c>
      <c r="AG37" s="319"/>
      <c r="AH37" s="319"/>
      <c r="AI37" s="319"/>
      <c r="AJ37" s="319"/>
      <c r="AK37" s="529"/>
      <c r="AL37" s="529"/>
      <c r="AM37" s="529"/>
      <c r="AN37" s="529"/>
      <c r="AO37" s="529"/>
      <c r="AP37" s="439"/>
      <c r="AQ37" s="441"/>
      <c r="AR37" s="145"/>
      <c r="AS37" s="145"/>
      <c r="AT37" s="145"/>
      <c r="AU37" s="146">
        <v>0</v>
      </c>
      <c r="AV37" s="147">
        <v>0</v>
      </c>
      <c r="AW37" s="147">
        <v>0</v>
      </c>
      <c r="AX37" s="15">
        <f>AU37+(AV37*48)+(AW37*48)</f>
        <v>0</v>
      </c>
      <c r="AY37" s="319"/>
      <c r="AZ37" s="319"/>
      <c r="BA37" s="319"/>
      <c r="BB37" s="319"/>
      <c r="BC37" s="529"/>
      <c r="BD37" s="529"/>
      <c r="BE37" s="529"/>
      <c r="BF37" s="529"/>
      <c r="BG37" s="543"/>
      <c r="BH37" s="439"/>
      <c r="BI37" s="441"/>
      <c r="BJ37" s="145"/>
      <c r="BK37" s="145"/>
      <c r="BL37" s="145"/>
      <c r="BM37" s="147">
        <v>0</v>
      </c>
      <c r="BN37" s="147">
        <v>0</v>
      </c>
      <c r="BO37" s="147">
        <v>0</v>
      </c>
      <c r="BP37" s="15">
        <f>BM37+(BN37*48)+(BO37*48)</f>
        <v>0</v>
      </c>
      <c r="BQ37" s="319"/>
      <c r="BR37" s="319"/>
      <c r="BS37" s="319"/>
      <c r="BT37" s="319"/>
      <c r="BU37" s="529"/>
      <c r="BV37" s="529"/>
      <c r="BW37" s="529"/>
      <c r="BX37" s="529"/>
      <c r="BY37" s="529"/>
      <c r="BZ37" s="439"/>
      <c r="CA37" s="525"/>
      <c r="CB37" s="336"/>
      <c r="CC37" s="145"/>
      <c r="CD37" s="145"/>
      <c r="CE37" s="146">
        <v>0</v>
      </c>
      <c r="CF37" s="147">
        <v>360</v>
      </c>
      <c r="CG37" s="147">
        <f t="shared" si="4"/>
        <v>54.56</v>
      </c>
      <c r="CH37" s="15">
        <f>CE37+(CF37*48)+(CG37*48)</f>
        <v>19898.88</v>
      </c>
      <c r="CI37" s="357">
        <v>360</v>
      </c>
      <c r="CJ37" s="357">
        <v>2</v>
      </c>
      <c r="CK37" s="357">
        <v>12.26</v>
      </c>
      <c r="CL37" s="357">
        <v>2</v>
      </c>
      <c r="CM37" s="529"/>
      <c r="CN37" s="529"/>
      <c r="CO37" s="529"/>
      <c r="CP37" s="529"/>
      <c r="CQ37" s="529"/>
    </row>
    <row r="38" spans="1:95" ht="15" customHeight="1" thickBot="1" x14ac:dyDescent="0.35">
      <c r="A38" s="476"/>
      <c r="B38" s="522"/>
      <c r="C38" s="512"/>
      <c r="D38" s="205"/>
      <c r="E38" s="198"/>
      <c r="F38" s="277"/>
      <c r="G38" s="278"/>
      <c r="H38" s="316"/>
      <c r="I38" s="316"/>
      <c r="J38" s="316"/>
      <c r="K38" s="318"/>
      <c r="L38" s="318"/>
      <c r="M38" s="318"/>
      <c r="N38" s="101"/>
      <c r="O38" s="318"/>
      <c r="P38" s="318"/>
      <c r="Q38" s="318"/>
      <c r="R38" s="318"/>
      <c r="S38" s="318"/>
      <c r="T38" s="318"/>
      <c r="U38" s="318"/>
      <c r="V38" s="318"/>
      <c r="W38" s="318"/>
      <c r="X38" s="361"/>
      <c r="Y38" s="355"/>
      <c r="Z38" s="316"/>
      <c r="AA38" s="316"/>
      <c r="AB38" s="316"/>
      <c r="AC38" s="318"/>
      <c r="AD38" s="318"/>
      <c r="AE38" s="318"/>
      <c r="AF38" s="101"/>
      <c r="AG38" s="318"/>
      <c r="AH38" s="318"/>
      <c r="AI38" s="318"/>
      <c r="AJ38" s="318"/>
      <c r="AK38" s="318"/>
      <c r="AL38" s="318"/>
      <c r="AM38" s="318"/>
      <c r="AN38" s="318"/>
      <c r="AO38" s="318"/>
      <c r="AP38" s="361"/>
      <c r="AQ38" s="355"/>
      <c r="AR38" s="316"/>
      <c r="AS38" s="316"/>
      <c r="AT38" s="316"/>
      <c r="AU38" s="318"/>
      <c r="AV38" s="318"/>
      <c r="AW38" s="318"/>
      <c r="AX38" s="101"/>
      <c r="AY38" s="337"/>
      <c r="AZ38" s="337"/>
      <c r="BA38" s="337"/>
      <c r="BB38" s="337"/>
      <c r="BC38" s="337"/>
      <c r="BD38" s="337"/>
      <c r="BE38" s="337"/>
      <c r="BF38" s="337"/>
      <c r="BG38" s="343"/>
      <c r="BH38" s="344"/>
      <c r="BI38" s="345"/>
      <c r="BJ38" s="316"/>
      <c r="BK38" s="316"/>
      <c r="BL38" s="316"/>
      <c r="BM38" s="318"/>
      <c r="BN38" s="318"/>
      <c r="BO38" s="318"/>
      <c r="BP38" s="101"/>
      <c r="BQ38" s="338"/>
      <c r="BR38" s="338"/>
      <c r="BS38" s="338"/>
      <c r="BT38" s="338"/>
      <c r="BU38" s="338"/>
      <c r="BV38" s="338"/>
      <c r="BW38" s="338"/>
      <c r="BX38" s="338"/>
      <c r="BY38" s="216"/>
      <c r="BZ38" s="341"/>
      <c r="CA38" s="189"/>
      <c r="CB38" s="350"/>
      <c r="CC38" s="316"/>
      <c r="CD38" s="316"/>
      <c r="CE38" s="318"/>
      <c r="CF38" s="318"/>
      <c r="CG38" s="318"/>
      <c r="CH38" s="314">
        <f>SUM(CH32+CH33+CH34+CH35+CH36+CH37)</f>
        <v>88184.95</v>
      </c>
      <c r="CI38" s="318"/>
      <c r="CJ38" s="318"/>
      <c r="CK38" s="318"/>
      <c r="CL38" s="318"/>
      <c r="CM38" s="318"/>
      <c r="CN38" s="318"/>
      <c r="CO38" s="318"/>
      <c r="CP38" s="318"/>
      <c r="CQ38" s="351"/>
    </row>
    <row r="39" spans="1:95" ht="15" customHeight="1" x14ac:dyDescent="0.3">
      <c r="A39" s="474">
        <f t="shared" ref="A39" si="5">A32+1</f>
        <v>6</v>
      </c>
      <c r="B39" s="433">
        <v>138358</v>
      </c>
      <c r="C39" s="518">
        <v>0.7</v>
      </c>
      <c r="D39" s="121" t="s">
        <v>174</v>
      </c>
      <c r="E39" s="24" t="s">
        <v>309</v>
      </c>
      <c r="F39" s="276"/>
      <c r="G39" s="116"/>
      <c r="H39" s="140">
        <v>0</v>
      </c>
      <c r="I39" s="141">
        <v>0</v>
      </c>
      <c r="J39" s="141">
        <v>0</v>
      </c>
      <c r="K39" s="142"/>
      <c r="L39" s="142"/>
      <c r="M39" s="142"/>
      <c r="N39" s="143">
        <f>H39+I39+J39</f>
        <v>0</v>
      </c>
      <c r="O39" s="9"/>
      <c r="P39" s="9"/>
      <c r="Q39" s="9"/>
      <c r="R39" s="9"/>
      <c r="S39" s="144"/>
      <c r="T39" s="9"/>
      <c r="U39" s="8"/>
      <c r="V39" s="8"/>
      <c r="W39" s="8"/>
      <c r="X39" s="276"/>
      <c r="Y39" s="116"/>
      <c r="Z39" s="140">
        <v>0</v>
      </c>
      <c r="AA39" s="141">
        <v>0</v>
      </c>
      <c r="AB39" s="141">
        <v>0</v>
      </c>
      <c r="AC39" s="142"/>
      <c r="AD39" s="142"/>
      <c r="AE39" s="142"/>
      <c r="AF39" s="143">
        <f>Z39+AA39+AB39</f>
        <v>0</v>
      </c>
      <c r="AG39" s="9"/>
      <c r="AH39" s="9"/>
      <c r="AI39" s="9"/>
      <c r="AJ39" s="9"/>
      <c r="AK39" s="144"/>
      <c r="AL39" s="9"/>
      <c r="AM39" s="8"/>
      <c r="AN39" s="8"/>
      <c r="AO39" s="144"/>
      <c r="AP39" s="276"/>
      <c r="AQ39" s="116"/>
      <c r="AR39" s="140">
        <v>0</v>
      </c>
      <c r="AS39" s="141">
        <v>0</v>
      </c>
      <c r="AT39" s="141">
        <v>0</v>
      </c>
      <c r="AU39" s="142"/>
      <c r="AV39" s="142"/>
      <c r="AW39" s="142"/>
      <c r="AX39" s="143">
        <f>AR39+AS39+AT39</f>
        <v>0</v>
      </c>
      <c r="AY39" s="145"/>
      <c r="AZ39" s="145"/>
      <c r="BA39" s="145"/>
      <c r="BB39" s="145"/>
      <c r="BC39" s="145"/>
      <c r="BD39" s="145"/>
      <c r="BE39" s="145"/>
      <c r="BF39" s="145"/>
      <c r="BG39" s="346"/>
      <c r="BH39" s="347"/>
      <c r="BI39" s="348"/>
      <c r="BJ39" s="140">
        <v>0</v>
      </c>
      <c r="BK39" s="141">
        <v>0</v>
      </c>
      <c r="BL39" s="141">
        <v>0</v>
      </c>
      <c r="BM39" s="142"/>
      <c r="BN39" s="142"/>
      <c r="BO39" s="142"/>
      <c r="BP39" s="143">
        <f>BJ39+BK39+BL39</f>
        <v>0</v>
      </c>
      <c r="BQ39" s="9"/>
      <c r="BR39" s="9"/>
      <c r="BS39" s="9"/>
      <c r="BT39" s="9"/>
      <c r="BU39" s="144"/>
      <c r="BV39" s="9"/>
      <c r="BW39" s="8"/>
      <c r="BX39" s="8"/>
      <c r="BY39" s="144"/>
      <c r="BZ39" s="276"/>
      <c r="CA39" s="24"/>
      <c r="CB39" s="349">
        <v>5122.07</v>
      </c>
      <c r="CC39" s="141">
        <v>1707.36</v>
      </c>
      <c r="CD39" s="141">
        <v>0</v>
      </c>
      <c r="CE39" s="142"/>
      <c r="CF39" s="142"/>
      <c r="CG39" s="142"/>
      <c r="CH39" s="143">
        <f>CB39+CC39+CD39</f>
        <v>6829.4299999999994</v>
      </c>
      <c r="CI39" s="295">
        <v>500</v>
      </c>
      <c r="CJ39" s="295">
        <v>2</v>
      </c>
      <c r="CK39" s="296">
        <v>12.26</v>
      </c>
      <c r="CL39" s="295">
        <v>2</v>
      </c>
      <c r="CM39" s="144"/>
      <c r="CN39" s="9"/>
      <c r="CO39" s="8"/>
      <c r="CP39" s="8"/>
      <c r="CQ39" s="144"/>
    </row>
    <row r="40" spans="1:95" ht="15" customHeight="1" x14ac:dyDescent="0.3">
      <c r="A40" s="475"/>
      <c r="B40" s="434"/>
      <c r="C40" s="519"/>
      <c r="D40" s="108" t="s">
        <v>175</v>
      </c>
      <c r="E40" s="288" t="s">
        <v>78</v>
      </c>
      <c r="F40" s="438" t="s">
        <v>38</v>
      </c>
      <c r="G40" s="440" t="s">
        <v>101</v>
      </c>
      <c r="H40" s="145"/>
      <c r="I40" s="145"/>
      <c r="J40" s="145"/>
      <c r="K40" s="146">
        <v>0</v>
      </c>
      <c r="L40" s="147">
        <v>0</v>
      </c>
      <c r="M40" s="147">
        <v>0</v>
      </c>
      <c r="N40" s="15">
        <f>K40+(L40*48)+(M40*48)</f>
        <v>0</v>
      </c>
      <c r="O40" s="311"/>
      <c r="P40" s="311"/>
      <c r="Q40" s="311"/>
      <c r="R40" s="311"/>
      <c r="S40" s="527"/>
      <c r="T40" s="527"/>
      <c r="U40" s="527"/>
      <c r="V40" s="527"/>
      <c r="W40" s="541"/>
      <c r="X40" s="438" t="s">
        <v>38</v>
      </c>
      <c r="Y40" s="440" t="s">
        <v>101</v>
      </c>
      <c r="Z40" s="145"/>
      <c r="AA40" s="145"/>
      <c r="AB40" s="145"/>
      <c r="AC40" s="147">
        <v>0</v>
      </c>
      <c r="AD40" s="147">
        <v>0</v>
      </c>
      <c r="AE40" s="147">
        <v>0</v>
      </c>
      <c r="AF40" s="15">
        <f>AC40+(AD40*48)+(AE40*48)</f>
        <v>0</v>
      </c>
      <c r="AG40" s="311"/>
      <c r="AH40" s="311"/>
      <c r="AI40" s="311"/>
      <c r="AJ40" s="311"/>
      <c r="AK40" s="527"/>
      <c r="AL40" s="527"/>
      <c r="AM40" s="527"/>
      <c r="AN40" s="527"/>
      <c r="AO40" s="527"/>
      <c r="AP40" s="438" t="s">
        <v>38</v>
      </c>
      <c r="AQ40" s="440" t="s">
        <v>101</v>
      </c>
      <c r="AR40" s="145"/>
      <c r="AS40" s="145"/>
      <c r="AT40" s="145"/>
      <c r="AU40" s="146">
        <v>0</v>
      </c>
      <c r="AV40" s="147">
        <v>0</v>
      </c>
      <c r="AW40" s="147">
        <v>0</v>
      </c>
      <c r="AX40" s="15">
        <f>AU40+(AV40*48)+(AW40*48)</f>
        <v>0</v>
      </c>
      <c r="AY40" s="311"/>
      <c r="AZ40" s="311"/>
      <c r="BA40" s="311"/>
      <c r="BB40" s="311"/>
      <c r="BC40" s="527"/>
      <c r="BD40" s="527"/>
      <c r="BE40" s="527"/>
      <c r="BF40" s="527"/>
      <c r="BG40" s="541"/>
      <c r="BH40" s="438" t="s">
        <v>38</v>
      </c>
      <c r="BI40" s="440" t="s">
        <v>101</v>
      </c>
      <c r="BJ40" s="145"/>
      <c r="BK40" s="145"/>
      <c r="BL40" s="145"/>
      <c r="BM40" s="147">
        <v>0</v>
      </c>
      <c r="BN40" s="147">
        <v>0</v>
      </c>
      <c r="BO40" s="147">
        <v>0</v>
      </c>
      <c r="BP40" s="15">
        <f>BM40+(BN40*48)+(BO40*48)</f>
        <v>0</v>
      </c>
      <c r="BQ40" s="311"/>
      <c r="BR40" s="311"/>
      <c r="BS40" s="311"/>
      <c r="BT40" s="311"/>
      <c r="BU40" s="527"/>
      <c r="BV40" s="527"/>
      <c r="BW40" s="527"/>
      <c r="BX40" s="527"/>
      <c r="BY40" s="527"/>
      <c r="BZ40" s="438" t="s">
        <v>322</v>
      </c>
      <c r="CA40" s="524" t="s">
        <v>323</v>
      </c>
      <c r="CB40" s="336"/>
      <c r="CC40" s="145"/>
      <c r="CD40" s="145"/>
      <c r="CE40" s="147">
        <v>0</v>
      </c>
      <c r="CF40" s="147">
        <v>190</v>
      </c>
      <c r="CG40" s="147">
        <f>CF40*(0.06+0.0695)+7.94</f>
        <v>32.545000000000002</v>
      </c>
      <c r="CH40" s="98">
        <f>CE40+(CF40*48)+(CG40*48)</f>
        <v>10682.16</v>
      </c>
      <c r="CI40" s="311">
        <v>500</v>
      </c>
      <c r="CJ40" s="311">
        <v>2</v>
      </c>
      <c r="CK40" s="311">
        <v>12.26</v>
      </c>
      <c r="CL40" s="311">
        <v>2</v>
      </c>
      <c r="CM40" s="527" t="s">
        <v>326</v>
      </c>
      <c r="CN40" s="527" t="s">
        <v>326</v>
      </c>
      <c r="CO40" s="527" t="s">
        <v>326</v>
      </c>
      <c r="CP40" s="527" t="s">
        <v>326</v>
      </c>
      <c r="CQ40" s="527" t="s">
        <v>327</v>
      </c>
    </row>
    <row r="41" spans="1:95" ht="15" customHeight="1" x14ac:dyDescent="0.3">
      <c r="A41" s="475"/>
      <c r="B41" s="434"/>
      <c r="C41" s="519"/>
      <c r="D41" s="108" t="s">
        <v>176</v>
      </c>
      <c r="E41" s="289" t="s">
        <v>4</v>
      </c>
      <c r="F41" s="439"/>
      <c r="G41" s="441"/>
      <c r="H41" s="145"/>
      <c r="I41" s="145"/>
      <c r="J41" s="145"/>
      <c r="K41" s="146">
        <v>0</v>
      </c>
      <c r="L41" s="147">
        <v>0</v>
      </c>
      <c r="M41" s="147">
        <v>0</v>
      </c>
      <c r="N41" s="15">
        <f>K41+(L41*48)+(M41*48)</f>
        <v>0</v>
      </c>
      <c r="O41" s="312"/>
      <c r="P41" s="312"/>
      <c r="Q41" s="312"/>
      <c r="R41" s="312"/>
      <c r="S41" s="528"/>
      <c r="T41" s="528"/>
      <c r="U41" s="528"/>
      <c r="V41" s="528"/>
      <c r="W41" s="542"/>
      <c r="X41" s="439"/>
      <c r="Y41" s="441"/>
      <c r="Z41" s="145"/>
      <c r="AA41" s="145"/>
      <c r="AB41" s="145"/>
      <c r="AC41" s="147">
        <v>0</v>
      </c>
      <c r="AD41" s="147">
        <v>0</v>
      </c>
      <c r="AE41" s="147">
        <v>0</v>
      </c>
      <c r="AF41" s="15">
        <f>AC41+(AD41*48)+(AE41*48)</f>
        <v>0</v>
      </c>
      <c r="AG41" s="312"/>
      <c r="AH41" s="312"/>
      <c r="AI41" s="312"/>
      <c r="AJ41" s="312"/>
      <c r="AK41" s="528"/>
      <c r="AL41" s="528"/>
      <c r="AM41" s="528"/>
      <c r="AN41" s="528"/>
      <c r="AO41" s="528"/>
      <c r="AP41" s="439"/>
      <c r="AQ41" s="441"/>
      <c r="AR41" s="145"/>
      <c r="AS41" s="145"/>
      <c r="AT41" s="145"/>
      <c r="AU41" s="146">
        <v>0</v>
      </c>
      <c r="AV41" s="147">
        <v>0</v>
      </c>
      <c r="AW41" s="147">
        <v>0</v>
      </c>
      <c r="AX41" s="15">
        <f>AU41+(AV41*48)+(AW41*48)</f>
        <v>0</v>
      </c>
      <c r="AY41" s="312"/>
      <c r="AZ41" s="312"/>
      <c r="BA41" s="312"/>
      <c r="BB41" s="312"/>
      <c r="BC41" s="528"/>
      <c r="BD41" s="528"/>
      <c r="BE41" s="528"/>
      <c r="BF41" s="528"/>
      <c r="BG41" s="542"/>
      <c r="BH41" s="439"/>
      <c r="BI41" s="441"/>
      <c r="BJ41" s="145"/>
      <c r="BK41" s="145"/>
      <c r="BL41" s="145"/>
      <c r="BM41" s="147">
        <v>0</v>
      </c>
      <c r="BN41" s="147">
        <v>0</v>
      </c>
      <c r="BO41" s="147">
        <v>0</v>
      </c>
      <c r="BP41" s="15">
        <f>BM41+(BN41*48)+(BO41*48)</f>
        <v>0</v>
      </c>
      <c r="BQ41" s="312"/>
      <c r="BR41" s="312"/>
      <c r="BS41" s="312"/>
      <c r="BT41" s="312"/>
      <c r="BU41" s="528"/>
      <c r="BV41" s="528"/>
      <c r="BW41" s="528"/>
      <c r="BX41" s="528"/>
      <c r="BY41" s="528"/>
      <c r="BZ41" s="439"/>
      <c r="CA41" s="525"/>
      <c r="CB41" s="336"/>
      <c r="CC41" s="145"/>
      <c r="CD41" s="145"/>
      <c r="CE41" s="147">
        <v>0</v>
      </c>
      <c r="CF41" s="147">
        <v>300</v>
      </c>
      <c r="CG41" s="147">
        <f t="shared" ref="CG41:CG44" si="6">CF41*(0.06+0.0695)+7.94</f>
        <v>46.79</v>
      </c>
      <c r="CH41" s="15">
        <f>CE41+(CF41*48)+(CG41*48)</f>
        <v>16645.919999999998</v>
      </c>
      <c r="CI41" s="311">
        <v>500</v>
      </c>
      <c r="CJ41" s="311">
        <v>2</v>
      </c>
      <c r="CK41" s="311">
        <v>12.26</v>
      </c>
      <c r="CL41" s="311">
        <v>2</v>
      </c>
      <c r="CM41" s="528"/>
      <c r="CN41" s="528"/>
      <c r="CO41" s="528"/>
      <c r="CP41" s="528"/>
      <c r="CQ41" s="528"/>
    </row>
    <row r="42" spans="1:95" ht="15" customHeight="1" x14ac:dyDescent="0.3">
      <c r="A42" s="475"/>
      <c r="B42" s="434"/>
      <c r="C42" s="519"/>
      <c r="D42" s="108" t="s">
        <v>177</v>
      </c>
      <c r="E42" s="289" t="s">
        <v>5</v>
      </c>
      <c r="F42" s="439"/>
      <c r="G42" s="441"/>
      <c r="H42" s="145"/>
      <c r="I42" s="145"/>
      <c r="J42" s="145"/>
      <c r="K42" s="146">
        <v>0</v>
      </c>
      <c r="L42" s="147">
        <v>0</v>
      </c>
      <c r="M42" s="147">
        <v>0</v>
      </c>
      <c r="N42" s="15">
        <f>K42+(L42*48)+(M42*48)</f>
        <v>0</v>
      </c>
      <c r="O42" s="312"/>
      <c r="P42" s="312"/>
      <c r="Q42" s="312"/>
      <c r="R42" s="312"/>
      <c r="S42" s="528"/>
      <c r="T42" s="528"/>
      <c r="U42" s="528"/>
      <c r="V42" s="528"/>
      <c r="W42" s="542"/>
      <c r="X42" s="439"/>
      <c r="Y42" s="441"/>
      <c r="Z42" s="145"/>
      <c r="AA42" s="145"/>
      <c r="AB42" s="145"/>
      <c r="AC42" s="147">
        <v>0</v>
      </c>
      <c r="AD42" s="147">
        <v>0</v>
      </c>
      <c r="AE42" s="147">
        <v>0</v>
      </c>
      <c r="AF42" s="15">
        <f>AC42+(AD42*48)+(AE42*48)</f>
        <v>0</v>
      </c>
      <c r="AG42" s="312"/>
      <c r="AH42" s="312"/>
      <c r="AI42" s="312"/>
      <c r="AJ42" s="312"/>
      <c r="AK42" s="528"/>
      <c r="AL42" s="528"/>
      <c r="AM42" s="528"/>
      <c r="AN42" s="528"/>
      <c r="AO42" s="528"/>
      <c r="AP42" s="439"/>
      <c r="AQ42" s="441"/>
      <c r="AR42" s="145"/>
      <c r="AS42" s="145"/>
      <c r="AT42" s="145"/>
      <c r="AU42" s="146">
        <v>0</v>
      </c>
      <c r="AV42" s="147">
        <v>0</v>
      </c>
      <c r="AW42" s="147">
        <v>0</v>
      </c>
      <c r="AX42" s="15">
        <f>AU42+(AV42*48)+(AW42*48)</f>
        <v>0</v>
      </c>
      <c r="AY42" s="312"/>
      <c r="AZ42" s="312"/>
      <c r="BA42" s="312"/>
      <c r="BB42" s="312"/>
      <c r="BC42" s="528"/>
      <c r="BD42" s="528"/>
      <c r="BE42" s="528"/>
      <c r="BF42" s="528"/>
      <c r="BG42" s="542"/>
      <c r="BH42" s="439"/>
      <c r="BI42" s="441"/>
      <c r="BJ42" s="145"/>
      <c r="BK42" s="145"/>
      <c r="BL42" s="145"/>
      <c r="BM42" s="147">
        <v>0</v>
      </c>
      <c r="BN42" s="147">
        <v>0</v>
      </c>
      <c r="BO42" s="147">
        <v>0</v>
      </c>
      <c r="BP42" s="15">
        <f>BM42+(BN42*48)+(BO42*48)</f>
        <v>0</v>
      </c>
      <c r="BQ42" s="312"/>
      <c r="BR42" s="312"/>
      <c r="BS42" s="312"/>
      <c r="BT42" s="312"/>
      <c r="BU42" s="528"/>
      <c r="BV42" s="528"/>
      <c r="BW42" s="528"/>
      <c r="BX42" s="528"/>
      <c r="BY42" s="528"/>
      <c r="BZ42" s="439"/>
      <c r="CA42" s="525"/>
      <c r="CB42" s="336"/>
      <c r="CC42" s="145"/>
      <c r="CD42" s="145"/>
      <c r="CE42" s="147">
        <v>0</v>
      </c>
      <c r="CF42" s="147">
        <v>320</v>
      </c>
      <c r="CG42" s="147">
        <f t="shared" si="6"/>
        <v>49.379999999999995</v>
      </c>
      <c r="CH42" s="15">
        <f>CE42+(CF42*48)+(CG42*48)</f>
        <v>17730.239999999998</v>
      </c>
      <c r="CI42" s="311">
        <v>500</v>
      </c>
      <c r="CJ42" s="311">
        <v>2</v>
      </c>
      <c r="CK42" s="311">
        <v>12.26</v>
      </c>
      <c r="CL42" s="311">
        <v>2</v>
      </c>
      <c r="CM42" s="528"/>
      <c r="CN42" s="528"/>
      <c r="CO42" s="528"/>
      <c r="CP42" s="528"/>
      <c r="CQ42" s="528"/>
    </row>
    <row r="43" spans="1:95" ht="15" customHeight="1" x14ac:dyDescent="0.3">
      <c r="A43" s="475"/>
      <c r="B43" s="434"/>
      <c r="C43" s="519"/>
      <c r="D43" s="108" t="s">
        <v>178</v>
      </c>
      <c r="E43" s="289" t="s">
        <v>6</v>
      </c>
      <c r="F43" s="439"/>
      <c r="G43" s="441"/>
      <c r="H43" s="145"/>
      <c r="I43" s="145"/>
      <c r="J43" s="145"/>
      <c r="K43" s="146">
        <v>0</v>
      </c>
      <c r="L43" s="147">
        <v>0</v>
      </c>
      <c r="M43" s="147">
        <v>0</v>
      </c>
      <c r="N43" s="15">
        <f>K43+(L43*48)+(M43*48)</f>
        <v>0</v>
      </c>
      <c r="O43" s="312"/>
      <c r="P43" s="312"/>
      <c r="Q43" s="312"/>
      <c r="R43" s="312"/>
      <c r="S43" s="528"/>
      <c r="T43" s="528"/>
      <c r="U43" s="528"/>
      <c r="V43" s="528"/>
      <c r="W43" s="542"/>
      <c r="X43" s="439"/>
      <c r="Y43" s="441"/>
      <c r="Z43" s="145"/>
      <c r="AA43" s="145"/>
      <c r="AB43" s="145"/>
      <c r="AC43" s="147">
        <v>0</v>
      </c>
      <c r="AD43" s="147">
        <v>0</v>
      </c>
      <c r="AE43" s="147">
        <v>0</v>
      </c>
      <c r="AF43" s="15">
        <f>AC43+(AD43*48)+(AE43*48)</f>
        <v>0</v>
      </c>
      <c r="AG43" s="312"/>
      <c r="AH43" s="312"/>
      <c r="AI43" s="312"/>
      <c r="AJ43" s="312"/>
      <c r="AK43" s="528"/>
      <c r="AL43" s="528"/>
      <c r="AM43" s="528"/>
      <c r="AN43" s="528"/>
      <c r="AO43" s="528"/>
      <c r="AP43" s="439"/>
      <c r="AQ43" s="441"/>
      <c r="AR43" s="145"/>
      <c r="AS43" s="145"/>
      <c r="AT43" s="145"/>
      <c r="AU43" s="147">
        <v>0</v>
      </c>
      <c r="AV43" s="147">
        <v>0</v>
      </c>
      <c r="AW43" s="147">
        <v>0</v>
      </c>
      <c r="AX43" s="98">
        <f>AU43+(AV43*48)+(AW43*48)</f>
        <v>0</v>
      </c>
      <c r="AY43" s="312"/>
      <c r="AZ43" s="312"/>
      <c r="BA43" s="312"/>
      <c r="BB43" s="312"/>
      <c r="BC43" s="528"/>
      <c r="BD43" s="528"/>
      <c r="BE43" s="528"/>
      <c r="BF43" s="528"/>
      <c r="BG43" s="542"/>
      <c r="BH43" s="439"/>
      <c r="BI43" s="441"/>
      <c r="BJ43" s="145"/>
      <c r="BK43" s="145"/>
      <c r="BL43" s="145"/>
      <c r="BM43" s="147">
        <v>0</v>
      </c>
      <c r="BN43" s="147">
        <v>0</v>
      </c>
      <c r="BO43" s="147">
        <v>0</v>
      </c>
      <c r="BP43" s="15">
        <f>BM43+(BN43*48)+(BO43*48)</f>
        <v>0</v>
      </c>
      <c r="BQ43" s="312"/>
      <c r="BR43" s="312"/>
      <c r="BS43" s="312"/>
      <c r="BT43" s="312"/>
      <c r="BU43" s="528"/>
      <c r="BV43" s="528"/>
      <c r="BW43" s="528"/>
      <c r="BX43" s="528"/>
      <c r="BY43" s="528"/>
      <c r="BZ43" s="439"/>
      <c r="CA43" s="525"/>
      <c r="CB43" s="336"/>
      <c r="CC43" s="145"/>
      <c r="CD43" s="145"/>
      <c r="CE43" s="147">
        <v>0</v>
      </c>
      <c r="CF43" s="147">
        <v>340</v>
      </c>
      <c r="CG43" s="147">
        <f t="shared" si="6"/>
        <v>51.97</v>
      </c>
      <c r="CH43" s="15">
        <f>CE43+(CF43*48)+(CG43*48)</f>
        <v>18814.560000000001</v>
      </c>
      <c r="CI43" s="311">
        <v>500</v>
      </c>
      <c r="CJ43" s="311">
        <v>2</v>
      </c>
      <c r="CK43" s="311">
        <v>12.26</v>
      </c>
      <c r="CL43" s="311">
        <v>2</v>
      </c>
      <c r="CM43" s="528"/>
      <c r="CN43" s="528"/>
      <c r="CO43" s="528"/>
      <c r="CP43" s="528"/>
      <c r="CQ43" s="528"/>
    </row>
    <row r="44" spans="1:95" ht="15" customHeight="1" thickBot="1" x14ac:dyDescent="0.35">
      <c r="A44" s="475"/>
      <c r="B44" s="521" t="s">
        <v>321</v>
      </c>
      <c r="C44" s="519"/>
      <c r="D44" s="195" t="s">
        <v>179</v>
      </c>
      <c r="E44" s="289" t="s">
        <v>7</v>
      </c>
      <c r="F44" s="439"/>
      <c r="G44" s="441"/>
      <c r="H44" s="148"/>
      <c r="I44" s="148"/>
      <c r="J44" s="148"/>
      <c r="K44" s="149">
        <v>0</v>
      </c>
      <c r="L44" s="147">
        <v>0</v>
      </c>
      <c r="M44" s="147">
        <v>0</v>
      </c>
      <c r="N44" s="98">
        <f>K44+(L44*48)+(M44*48)</f>
        <v>0</v>
      </c>
      <c r="O44" s="319"/>
      <c r="P44" s="319"/>
      <c r="Q44" s="319"/>
      <c r="R44" s="319"/>
      <c r="S44" s="529"/>
      <c r="T44" s="529"/>
      <c r="U44" s="529"/>
      <c r="V44" s="529"/>
      <c r="W44" s="543"/>
      <c r="X44" s="439"/>
      <c r="Y44" s="441"/>
      <c r="Z44" s="336"/>
      <c r="AA44" s="145"/>
      <c r="AB44" s="145"/>
      <c r="AC44" s="147">
        <v>0</v>
      </c>
      <c r="AD44" s="147">
        <v>0</v>
      </c>
      <c r="AE44" s="147">
        <v>0</v>
      </c>
      <c r="AF44" s="15">
        <f>AC44+(AD44*48)+(AE44*48)</f>
        <v>0</v>
      </c>
      <c r="AG44" s="319"/>
      <c r="AH44" s="319"/>
      <c r="AI44" s="319"/>
      <c r="AJ44" s="319"/>
      <c r="AK44" s="529"/>
      <c r="AL44" s="529"/>
      <c r="AM44" s="529"/>
      <c r="AN44" s="529"/>
      <c r="AO44" s="529"/>
      <c r="AP44" s="439"/>
      <c r="AQ44" s="441"/>
      <c r="AR44" s="148"/>
      <c r="AS44" s="148"/>
      <c r="AT44" s="148"/>
      <c r="AU44" s="147">
        <v>0</v>
      </c>
      <c r="AV44" s="147">
        <v>0</v>
      </c>
      <c r="AW44" s="147">
        <v>0</v>
      </c>
      <c r="AX44" s="15">
        <f>AU44+(AV44*48)+(AW44*48)</f>
        <v>0</v>
      </c>
      <c r="AY44" s="319"/>
      <c r="AZ44" s="319"/>
      <c r="BA44" s="319"/>
      <c r="BB44" s="319"/>
      <c r="BC44" s="529"/>
      <c r="BD44" s="529"/>
      <c r="BE44" s="529"/>
      <c r="BF44" s="529"/>
      <c r="BG44" s="543"/>
      <c r="BH44" s="439"/>
      <c r="BI44" s="441"/>
      <c r="BJ44" s="145"/>
      <c r="BK44" s="145"/>
      <c r="BL44" s="145"/>
      <c r="BM44" s="147">
        <v>0</v>
      </c>
      <c r="BN44" s="147">
        <v>0</v>
      </c>
      <c r="BO44" s="147">
        <v>0</v>
      </c>
      <c r="BP44" s="15">
        <f>BM44+(BN44*48)+(BO44*48)</f>
        <v>0</v>
      </c>
      <c r="BQ44" s="319"/>
      <c r="BR44" s="319"/>
      <c r="BS44" s="319"/>
      <c r="BT44" s="319"/>
      <c r="BU44" s="529"/>
      <c r="BV44" s="529"/>
      <c r="BW44" s="529"/>
      <c r="BX44" s="529"/>
      <c r="BY44" s="529"/>
      <c r="BZ44" s="439"/>
      <c r="CA44" s="525"/>
      <c r="CB44" s="336"/>
      <c r="CC44" s="145"/>
      <c r="CD44" s="145"/>
      <c r="CE44" s="147">
        <v>0</v>
      </c>
      <c r="CF44" s="147">
        <v>360</v>
      </c>
      <c r="CG44" s="147">
        <f t="shared" si="6"/>
        <v>54.56</v>
      </c>
      <c r="CH44" s="15">
        <f>CE44+(CF44*48)+(CG44*48)</f>
        <v>19898.88</v>
      </c>
      <c r="CI44" s="357">
        <v>500</v>
      </c>
      <c r="CJ44" s="357">
        <v>2</v>
      </c>
      <c r="CK44" s="357">
        <v>12.26</v>
      </c>
      <c r="CL44" s="357">
        <v>2</v>
      </c>
      <c r="CM44" s="529"/>
      <c r="CN44" s="529"/>
      <c r="CO44" s="529"/>
      <c r="CP44" s="529"/>
      <c r="CQ44" s="529"/>
    </row>
    <row r="45" spans="1:95" ht="15" customHeight="1" thickBot="1" x14ac:dyDescent="0.35">
      <c r="A45" s="476"/>
      <c r="B45" s="522"/>
      <c r="C45" s="520"/>
      <c r="D45" s="197"/>
      <c r="E45" s="198"/>
      <c r="F45" s="277"/>
      <c r="G45" s="278"/>
      <c r="H45" s="320"/>
      <c r="I45" s="320"/>
      <c r="J45" s="320"/>
      <c r="K45" s="334"/>
      <c r="L45" s="334"/>
      <c r="M45" s="334"/>
      <c r="N45" s="106"/>
      <c r="O45" s="318"/>
      <c r="P45" s="318"/>
      <c r="Q45" s="318"/>
      <c r="R45" s="318"/>
      <c r="S45" s="318"/>
      <c r="T45" s="318"/>
      <c r="U45" s="318"/>
      <c r="V45" s="318"/>
      <c r="W45" s="318"/>
      <c r="X45" s="361"/>
      <c r="Y45" s="355"/>
      <c r="Z45" s="320"/>
      <c r="AA45" s="320"/>
      <c r="AB45" s="320"/>
      <c r="AC45" s="334"/>
      <c r="AD45" s="334"/>
      <c r="AE45" s="334"/>
      <c r="AF45" s="106"/>
      <c r="AG45" s="318"/>
      <c r="AH45" s="318"/>
      <c r="AI45" s="318"/>
      <c r="AJ45" s="318"/>
      <c r="AK45" s="318"/>
      <c r="AL45" s="318"/>
      <c r="AM45" s="318"/>
      <c r="AN45" s="318"/>
      <c r="AO45" s="318"/>
      <c r="AP45" s="361"/>
      <c r="AQ45" s="355"/>
      <c r="AR45" s="320"/>
      <c r="AS45" s="320"/>
      <c r="AT45" s="320"/>
      <c r="AU45" s="334"/>
      <c r="AV45" s="334"/>
      <c r="AW45" s="334"/>
      <c r="AX45" s="101"/>
      <c r="AY45" s="337"/>
      <c r="AZ45" s="337"/>
      <c r="BA45" s="337"/>
      <c r="BB45" s="337"/>
      <c r="BC45" s="337"/>
      <c r="BD45" s="337"/>
      <c r="BE45" s="337"/>
      <c r="BF45" s="337"/>
      <c r="BG45" s="343"/>
      <c r="BH45" s="344"/>
      <c r="BI45" s="345"/>
      <c r="BJ45" s="320"/>
      <c r="BK45" s="320"/>
      <c r="BL45" s="320"/>
      <c r="BM45" s="334"/>
      <c r="BN45" s="334"/>
      <c r="BO45" s="334"/>
      <c r="BP45" s="106"/>
      <c r="BQ45" s="338"/>
      <c r="BR45" s="338"/>
      <c r="BS45" s="338"/>
      <c r="BT45" s="338"/>
      <c r="BU45" s="338"/>
      <c r="BV45" s="338"/>
      <c r="BW45" s="338"/>
      <c r="BX45" s="338"/>
      <c r="BY45" s="216"/>
      <c r="BZ45" s="341"/>
      <c r="CA45" s="189"/>
      <c r="CB45" s="352"/>
      <c r="CC45" s="320"/>
      <c r="CD45" s="320"/>
      <c r="CE45" s="334"/>
      <c r="CF45" s="318"/>
      <c r="CG45" s="318"/>
      <c r="CH45" s="314">
        <f>SUM(CH39+CH40+CH41+CH42+CH43+CH44)</f>
        <v>90601.19</v>
      </c>
      <c r="CI45" s="318"/>
      <c r="CJ45" s="318"/>
      <c r="CK45" s="318"/>
      <c r="CL45" s="318"/>
      <c r="CM45" s="318"/>
      <c r="CN45" s="318"/>
      <c r="CO45" s="318"/>
      <c r="CP45" s="318"/>
      <c r="CQ45" s="351"/>
    </row>
    <row r="46" spans="1:95" ht="15" customHeight="1" x14ac:dyDescent="0.3">
      <c r="A46" s="474">
        <f t="shared" ref="A46" si="7">A39+1</f>
        <v>7</v>
      </c>
      <c r="B46" s="433">
        <v>138365</v>
      </c>
      <c r="C46" s="510">
        <v>0.5</v>
      </c>
      <c r="D46" s="117" t="s">
        <v>185</v>
      </c>
      <c r="E46" s="24" t="s">
        <v>309</v>
      </c>
      <c r="F46" s="276"/>
      <c r="G46" s="116"/>
      <c r="H46" s="140">
        <v>49075</v>
      </c>
      <c r="I46" s="141">
        <v>0</v>
      </c>
      <c r="J46" s="141">
        <v>0</v>
      </c>
      <c r="K46" s="142"/>
      <c r="L46" s="142"/>
      <c r="M46" s="142"/>
      <c r="N46" s="143">
        <f>H46+I46+J46</f>
        <v>49075</v>
      </c>
      <c r="O46" s="9"/>
      <c r="P46" s="9"/>
      <c r="Q46" s="9"/>
      <c r="R46" s="9"/>
      <c r="S46" s="144"/>
      <c r="T46" s="9"/>
      <c r="U46" s="8"/>
      <c r="V46" s="8"/>
      <c r="W46" s="8"/>
      <c r="X46" s="276"/>
      <c r="Y46" s="116"/>
      <c r="Z46" s="140">
        <v>0</v>
      </c>
      <c r="AA46" s="141">
        <v>0</v>
      </c>
      <c r="AB46" s="141">
        <v>0</v>
      </c>
      <c r="AC46" s="142"/>
      <c r="AD46" s="142"/>
      <c r="AE46" s="142"/>
      <c r="AF46" s="143">
        <f>Z46+AA46+AB46</f>
        <v>0</v>
      </c>
      <c r="AG46" s="9"/>
      <c r="AH46" s="9"/>
      <c r="AI46" s="9"/>
      <c r="AJ46" s="9"/>
      <c r="AK46" s="144"/>
      <c r="AL46" s="9"/>
      <c r="AM46" s="8"/>
      <c r="AN46" s="8"/>
      <c r="AO46" s="144"/>
      <c r="AP46" s="276"/>
      <c r="AQ46" s="116"/>
      <c r="AR46" s="140">
        <v>0</v>
      </c>
      <c r="AS46" s="141">
        <v>0</v>
      </c>
      <c r="AT46" s="141">
        <v>0</v>
      </c>
      <c r="AU46" s="142"/>
      <c r="AV46" s="142"/>
      <c r="AW46" s="142"/>
      <c r="AX46" s="143">
        <f>AR46+AS46+AT46</f>
        <v>0</v>
      </c>
      <c r="AY46" s="9"/>
      <c r="AZ46" s="9"/>
      <c r="BA46" s="9"/>
      <c r="BB46" s="9"/>
      <c r="BC46" s="144"/>
      <c r="BD46" s="9"/>
      <c r="BE46" s="8"/>
      <c r="BF46" s="8"/>
      <c r="BG46" s="8"/>
      <c r="BH46" s="276"/>
      <c r="BI46" s="116"/>
      <c r="BJ46" s="372">
        <v>0</v>
      </c>
      <c r="BK46" s="373">
        <v>0</v>
      </c>
      <c r="BL46" s="373">
        <v>0</v>
      </c>
      <c r="BM46" s="142"/>
      <c r="BN46" s="142"/>
      <c r="BO46" s="142"/>
      <c r="BP46" s="371">
        <f>BJ46+BK46+BL46</f>
        <v>0</v>
      </c>
      <c r="BQ46" s="9"/>
      <c r="BR46" s="9"/>
      <c r="BS46" s="9"/>
      <c r="BT46" s="9"/>
      <c r="BU46" s="144"/>
      <c r="BV46" s="9"/>
      <c r="BW46" s="8"/>
      <c r="BX46" s="8"/>
      <c r="BY46" s="144"/>
      <c r="BZ46" s="276"/>
      <c r="CA46" s="24"/>
      <c r="CB46" s="349">
        <v>2758.24</v>
      </c>
      <c r="CC46" s="141">
        <v>919.41</v>
      </c>
      <c r="CD46" s="141">
        <v>0</v>
      </c>
      <c r="CE46" s="142"/>
      <c r="CF46" s="142"/>
      <c r="CG46" s="142"/>
      <c r="CH46" s="143">
        <f>CB46+CC46+CD46</f>
        <v>3677.6499999999996</v>
      </c>
      <c r="CI46" s="295">
        <v>300</v>
      </c>
      <c r="CJ46" s="295">
        <v>2</v>
      </c>
      <c r="CK46" s="296">
        <v>12.26</v>
      </c>
      <c r="CL46" s="295">
        <v>2</v>
      </c>
      <c r="CM46" s="144"/>
      <c r="CN46" s="9"/>
      <c r="CO46" s="8"/>
      <c r="CP46" s="8"/>
      <c r="CQ46" s="144"/>
    </row>
    <row r="47" spans="1:95" ht="15" customHeight="1" x14ac:dyDescent="0.3">
      <c r="A47" s="475"/>
      <c r="B47" s="434"/>
      <c r="C47" s="511"/>
      <c r="D47" s="108" t="s">
        <v>186</v>
      </c>
      <c r="E47" s="288" t="s">
        <v>78</v>
      </c>
      <c r="F47" s="438" t="s">
        <v>322</v>
      </c>
      <c r="G47" s="440" t="s">
        <v>325</v>
      </c>
      <c r="H47" s="145"/>
      <c r="I47" s="145"/>
      <c r="J47" s="145"/>
      <c r="K47" s="146">
        <v>0</v>
      </c>
      <c r="L47" s="147">
        <v>300</v>
      </c>
      <c r="M47" s="147">
        <v>0</v>
      </c>
      <c r="N47" s="15">
        <f>K47+(L47*48)+(M47*48)</f>
        <v>14400</v>
      </c>
      <c r="O47" s="311" t="s">
        <v>326</v>
      </c>
      <c r="P47" s="311" t="s">
        <v>326</v>
      </c>
      <c r="Q47" s="311" t="s">
        <v>326</v>
      </c>
      <c r="R47" s="311" t="s">
        <v>326</v>
      </c>
      <c r="S47" s="527" t="s">
        <v>327</v>
      </c>
      <c r="T47" s="527" t="s">
        <v>327</v>
      </c>
      <c r="U47" s="527" t="s">
        <v>327</v>
      </c>
      <c r="V47" s="527" t="s">
        <v>326</v>
      </c>
      <c r="W47" s="541" t="s">
        <v>327</v>
      </c>
      <c r="X47" s="438" t="s">
        <v>38</v>
      </c>
      <c r="Y47" s="440" t="s">
        <v>101</v>
      </c>
      <c r="Z47" s="145"/>
      <c r="AA47" s="145"/>
      <c r="AB47" s="145"/>
      <c r="AC47" s="147">
        <v>0</v>
      </c>
      <c r="AD47" s="147">
        <v>0</v>
      </c>
      <c r="AE47" s="147">
        <v>0</v>
      </c>
      <c r="AF47" s="15">
        <f>AC47+(AD47*48)+(AE47*48)</f>
        <v>0</v>
      </c>
      <c r="AG47" s="311"/>
      <c r="AH47" s="311"/>
      <c r="AI47" s="311"/>
      <c r="AJ47" s="311"/>
      <c r="AK47" s="527"/>
      <c r="AL47" s="527"/>
      <c r="AM47" s="527"/>
      <c r="AN47" s="527"/>
      <c r="AO47" s="527"/>
      <c r="AP47" s="438" t="s">
        <v>38</v>
      </c>
      <c r="AQ47" s="440" t="s">
        <v>101</v>
      </c>
      <c r="AR47" s="145"/>
      <c r="AS47" s="145"/>
      <c r="AT47" s="145"/>
      <c r="AU47" s="146">
        <v>0</v>
      </c>
      <c r="AV47" s="147">
        <v>0</v>
      </c>
      <c r="AW47" s="147">
        <v>0</v>
      </c>
      <c r="AX47" s="15">
        <f>AU47+(AV47*48)+(AW47*48)</f>
        <v>0</v>
      </c>
      <c r="AY47" s="311"/>
      <c r="AZ47" s="311"/>
      <c r="BA47" s="311"/>
      <c r="BB47" s="311"/>
      <c r="BC47" s="527"/>
      <c r="BD47" s="527"/>
      <c r="BE47" s="527"/>
      <c r="BF47" s="527"/>
      <c r="BG47" s="541"/>
      <c r="BH47" s="438" t="s">
        <v>38</v>
      </c>
      <c r="BI47" s="440" t="s">
        <v>101</v>
      </c>
      <c r="BJ47" s="145"/>
      <c r="BK47" s="145"/>
      <c r="BL47" s="145"/>
      <c r="BM47" s="147">
        <v>0</v>
      </c>
      <c r="BN47" s="14">
        <v>401.12</v>
      </c>
      <c r="BO47" s="14">
        <v>27.88</v>
      </c>
      <c r="BP47" s="15">
        <f>BM47+(BN47*48)+(BO47*48)</f>
        <v>20592.000000000004</v>
      </c>
      <c r="BQ47" s="311"/>
      <c r="BR47" s="311"/>
      <c r="BS47" s="311"/>
      <c r="BT47" s="311"/>
      <c r="BU47" s="527" t="s">
        <v>326</v>
      </c>
      <c r="BV47" s="527" t="s">
        <v>326</v>
      </c>
      <c r="BW47" s="527" t="s">
        <v>326</v>
      </c>
      <c r="BX47" s="527" t="s">
        <v>326</v>
      </c>
      <c r="BY47" s="527" t="s">
        <v>326</v>
      </c>
      <c r="BZ47" s="438" t="s">
        <v>322</v>
      </c>
      <c r="CA47" s="524" t="s">
        <v>323</v>
      </c>
      <c r="CB47" s="336"/>
      <c r="CC47" s="145"/>
      <c r="CD47" s="145"/>
      <c r="CE47" s="146">
        <v>0</v>
      </c>
      <c r="CF47" s="147">
        <v>190</v>
      </c>
      <c r="CG47" s="147">
        <f>CF47*(0.06+0.0695)+7.94</f>
        <v>32.545000000000002</v>
      </c>
      <c r="CH47" s="15">
        <f>CE47+(CF47*48)+(CG47*48)</f>
        <v>10682.16</v>
      </c>
      <c r="CI47" s="311">
        <v>300</v>
      </c>
      <c r="CJ47" s="311">
        <v>2</v>
      </c>
      <c r="CK47" s="311">
        <v>12.26</v>
      </c>
      <c r="CL47" s="311">
        <v>2</v>
      </c>
      <c r="CM47" s="527" t="s">
        <v>326</v>
      </c>
      <c r="CN47" s="527" t="s">
        <v>326</v>
      </c>
      <c r="CO47" s="527" t="s">
        <v>326</v>
      </c>
      <c r="CP47" s="527" t="s">
        <v>326</v>
      </c>
      <c r="CQ47" s="527" t="s">
        <v>327</v>
      </c>
    </row>
    <row r="48" spans="1:95" ht="15" customHeight="1" x14ac:dyDescent="0.3">
      <c r="A48" s="475"/>
      <c r="B48" s="434"/>
      <c r="C48" s="511"/>
      <c r="D48" s="108" t="s">
        <v>187</v>
      </c>
      <c r="E48" s="289" t="s">
        <v>4</v>
      </c>
      <c r="F48" s="439"/>
      <c r="G48" s="441"/>
      <c r="H48" s="145"/>
      <c r="I48" s="145"/>
      <c r="J48" s="145"/>
      <c r="K48" s="146">
        <v>0</v>
      </c>
      <c r="L48" s="147">
        <v>350</v>
      </c>
      <c r="M48" s="147">
        <v>0</v>
      </c>
      <c r="N48" s="15">
        <f>K48+(L48*48)+(M48*48)</f>
        <v>16800</v>
      </c>
      <c r="O48" s="312" t="s">
        <v>326</v>
      </c>
      <c r="P48" s="312" t="s">
        <v>326</v>
      </c>
      <c r="Q48" s="312" t="s">
        <v>326</v>
      </c>
      <c r="R48" s="312" t="s">
        <v>326</v>
      </c>
      <c r="S48" s="528"/>
      <c r="T48" s="528"/>
      <c r="U48" s="528"/>
      <c r="V48" s="528"/>
      <c r="W48" s="542"/>
      <c r="X48" s="439"/>
      <c r="Y48" s="441"/>
      <c r="Z48" s="145"/>
      <c r="AA48" s="145"/>
      <c r="AB48" s="145"/>
      <c r="AC48" s="147">
        <v>0</v>
      </c>
      <c r="AD48" s="147">
        <v>0</v>
      </c>
      <c r="AE48" s="147">
        <v>0</v>
      </c>
      <c r="AF48" s="15">
        <f>AC48+(AD48*48)+(AE48*48)</f>
        <v>0</v>
      </c>
      <c r="AG48" s="312"/>
      <c r="AH48" s="312"/>
      <c r="AI48" s="312"/>
      <c r="AJ48" s="312"/>
      <c r="AK48" s="528"/>
      <c r="AL48" s="528"/>
      <c r="AM48" s="528"/>
      <c r="AN48" s="528"/>
      <c r="AO48" s="528"/>
      <c r="AP48" s="439"/>
      <c r="AQ48" s="441"/>
      <c r="AR48" s="145"/>
      <c r="AS48" s="145"/>
      <c r="AT48" s="145"/>
      <c r="AU48" s="146">
        <v>0</v>
      </c>
      <c r="AV48" s="147">
        <v>0</v>
      </c>
      <c r="AW48" s="147">
        <v>0</v>
      </c>
      <c r="AX48" s="15">
        <f>AU48+(AV48*48)+(AW48*48)</f>
        <v>0</v>
      </c>
      <c r="AY48" s="312"/>
      <c r="AZ48" s="312"/>
      <c r="BA48" s="312"/>
      <c r="BB48" s="312"/>
      <c r="BC48" s="528"/>
      <c r="BD48" s="528"/>
      <c r="BE48" s="528"/>
      <c r="BF48" s="528"/>
      <c r="BG48" s="542"/>
      <c r="BH48" s="439"/>
      <c r="BI48" s="441"/>
      <c r="BJ48" s="145"/>
      <c r="BK48" s="145"/>
      <c r="BL48" s="145"/>
      <c r="BM48" s="147">
        <v>0</v>
      </c>
      <c r="BN48" s="14">
        <v>467.51</v>
      </c>
      <c r="BO48" s="14">
        <v>32.49</v>
      </c>
      <c r="BP48" s="15">
        <f>BM48+(BN48*48)+(BO48*48)</f>
        <v>24000</v>
      </c>
      <c r="BQ48" s="312"/>
      <c r="BR48" s="312"/>
      <c r="BS48" s="312"/>
      <c r="BT48" s="312"/>
      <c r="BU48" s="528"/>
      <c r="BV48" s="528"/>
      <c r="BW48" s="528"/>
      <c r="BX48" s="528"/>
      <c r="BY48" s="528"/>
      <c r="BZ48" s="439"/>
      <c r="CA48" s="525"/>
      <c r="CB48" s="336"/>
      <c r="CC48" s="145"/>
      <c r="CD48" s="145"/>
      <c r="CE48" s="146">
        <v>0</v>
      </c>
      <c r="CF48" s="147">
        <v>300</v>
      </c>
      <c r="CG48" s="147">
        <f t="shared" ref="CG48:CG51" si="8">CF48*(0.06+0.0695)+7.94</f>
        <v>46.79</v>
      </c>
      <c r="CH48" s="15">
        <f>CE48+(CF48*48)+(CG48*48)</f>
        <v>16645.919999999998</v>
      </c>
      <c r="CI48" s="311">
        <v>300</v>
      </c>
      <c r="CJ48" s="311">
        <v>2</v>
      </c>
      <c r="CK48" s="311">
        <v>12.26</v>
      </c>
      <c r="CL48" s="311">
        <v>2</v>
      </c>
      <c r="CM48" s="528"/>
      <c r="CN48" s="528"/>
      <c r="CO48" s="528"/>
      <c r="CP48" s="528"/>
      <c r="CQ48" s="528"/>
    </row>
    <row r="49" spans="1:95" ht="15" customHeight="1" x14ac:dyDescent="0.3">
      <c r="A49" s="475"/>
      <c r="B49" s="434"/>
      <c r="C49" s="511"/>
      <c r="D49" s="108" t="s">
        <v>188</v>
      </c>
      <c r="E49" s="289" t="s">
        <v>5</v>
      </c>
      <c r="F49" s="439"/>
      <c r="G49" s="441"/>
      <c r="H49" s="145"/>
      <c r="I49" s="145"/>
      <c r="J49" s="145"/>
      <c r="K49" s="146">
        <v>0</v>
      </c>
      <c r="L49" s="147">
        <v>400</v>
      </c>
      <c r="M49" s="147">
        <v>0</v>
      </c>
      <c r="N49" s="15">
        <f>K49+(L49*48)+(M49*48)</f>
        <v>19200</v>
      </c>
      <c r="O49" s="312" t="s">
        <v>326</v>
      </c>
      <c r="P49" s="312" t="s">
        <v>326</v>
      </c>
      <c r="Q49" s="312" t="s">
        <v>326</v>
      </c>
      <c r="R49" s="312" t="s">
        <v>326</v>
      </c>
      <c r="S49" s="528"/>
      <c r="T49" s="528"/>
      <c r="U49" s="528"/>
      <c r="V49" s="528"/>
      <c r="W49" s="542"/>
      <c r="X49" s="439"/>
      <c r="Y49" s="441"/>
      <c r="Z49" s="145"/>
      <c r="AA49" s="145"/>
      <c r="AB49" s="145"/>
      <c r="AC49" s="147">
        <v>0</v>
      </c>
      <c r="AD49" s="147">
        <v>0</v>
      </c>
      <c r="AE49" s="147">
        <v>0</v>
      </c>
      <c r="AF49" s="15">
        <f>AC49+(AD49*48)+(AE49*48)</f>
        <v>0</v>
      </c>
      <c r="AG49" s="312"/>
      <c r="AH49" s="312"/>
      <c r="AI49" s="312"/>
      <c r="AJ49" s="312"/>
      <c r="AK49" s="528"/>
      <c r="AL49" s="528"/>
      <c r="AM49" s="528"/>
      <c r="AN49" s="528"/>
      <c r="AO49" s="528"/>
      <c r="AP49" s="439"/>
      <c r="AQ49" s="441"/>
      <c r="AR49" s="145"/>
      <c r="AS49" s="145"/>
      <c r="AT49" s="145"/>
      <c r="AU49" s="146">
        <v>0</v>
      </c>
      <c r="AV49" s="147">
        <v>0</v>
      </c>
      <c r="AW49" s="147">
        <v>0</v>
      </c>
      <c r="AX49" s="15">
        <f>AU49+(AV49*48)+(AW49*48)</f>
        <v>0</v>
      </c>
      <c r="AY49" s="312"/>
      <c r="AZ49" s="312"/>
      <c r="BA49" s="312"/>
      <c r="BB49" s="312"/>
      <c r="BC49" s="528"/>
      <c r="BD49" s="528"/>
      <c r="BE49" s="528"/>
      <c r="BF49" s="528"/>
      <c r="BG49" s="542"/>
      <c r="BH49" s="439"/>
      <c r="BI49" s="441"/>
      <c r="BJ49" s="145"/>
      <c r="BK49" s="145"/>
      <c r="BL49" s="145"/>
      <c r="BM49" s="147">
        <v>0</v>
      </c>
      <c r="BN49" s="14">
        <v>533.89</v>
      </c>
      <c r="BO49" s="14">
        <v>37.11</v>
      </c>
      <c r="BP49" s="15">
        <f>BM49+(BN49*48)+(BO49*48)</f>
        <v>27408</v>
      </c>
      <c r="BQ49" s="312"/>
      <c r="BR49" s="312"/>
      <c r="BS49" s="312"/>
      <c r="BT49" s="312"/>
      <c r="BU49" s="528"/>
      <c r="BV49" s="528"/>
      <c r="BW49" s="528"/>
      <c r="BX49" s="528"/>
      <c r="BY49" s="528"/>
      <c r="BZ49" s="439"/>
      <c r="CA49" s="525"/>
      <c r="CB49" s="336"/>
      <c r="CC49" s="145"/>
      <c r="CD49" s="145"/>
      <c r="CE49" s="146">
        <v>0</v>
      </c>
      <c r="CF49" s="147">
        <v>320</v>
      </c>
      <c r="CG49" s="147">
        <f t="shared" si="8"/>
        <v>49.379999999999995</v>
      </c>
      <c r="CH49" s="15">
        <f>CE49+(CF49*48)+(CG49*48)</f>
        <v>17730.239999999998</v>
      </c>
      <c r="CI49" s="311">
        <v>300</v>
      </c>
      <c r="CJ49" s="311">
        <v>2</v>
      </c>
      <c r="CK49" s="311">
        <v>12.26</v>
      </c>
      <c r="CL49" s="311">
        <v>2</v>
      </c>
      <c r="CM49" s="528"/>
      <c r="CN49" s="528"/>
      <c r="CO49" s="528"/>
      <c r="CP49" s="528"/>
      <c r="CQ49" s="528"/>
    </row>
    <row r="50" spans="1:95" ht="15" customHeight="1" x14ac:dyDescent="0.3">
      <c r="A50" s="475"/>
      <c r="B50" s="434"/>
      <c r="C50" s="511"/>
      <c r="D50" s="108" t="s">
        <v>189</v>
      </c>
      <c r="E50" s="289" t="s">
        <v>6</v>
      </c>
      <c r="F50" s="439"/>
      <c r="G50" s="441"/>
      <c r="H50" s="145"/>
      <c r="I50" s="145"/>
      <c r="J50" s="145"/>
      <c r="K50" s="146">
        <v>0</v>
      </c>
      <c r="L50" s="147">
        <v>450</v>
      </c>
      <c r="M50" s="147">
        <v>0</v>
      </c>
      <c r="N50" s="15">
        <f>K50+(L50*48)+(M50*48)</f>
        <v>21600</v>
      </c>
      <c r="O50" s="312" t="s">
        <v>326</v>
      </c>
      <c r="P50" s="312" t="s">
        <v>326</v>
      </c>
      <c r="Q50" s="312" t="s">
        <v>326</v>
      </c>
      <c r="R50" s="312" t="s">
        <v>326</v>
      </c>
      <c r="S50" s="528"/>
      <c r="T50" s="528"/>
      <c r="U50" s="528"/>
      <c r="V50" s="528"/>
      <c r="W50" s="542"/>
      <c r="X50" s="439"/>
      <c r="Y50" s="441"/>
      <c r="Z50" s="145"/>
      <c r="AA50" s="145"/>
      <c r="AB50" s="145"/>
      <c r="AC50" s="147">
        <v>0</v>
      </c>
      <c r="AD50" s="147">
        <v>0</v>
      </c>
      <c r="AE50" s="147">
        <v>0</v>
      </c>
      <c r="AF50" s="15">
        <f>AC50+(AD50*48)+(AE50*48)</f>
        <v>0</v>
      </c>
      <c r="AG50" s="312"/>
      <c r="AH50" s="312"/>
      <c r="AI50" s="312"/>
      <c r="AJ50" s="312"/>
      <c r="AK50" s="528"/>
      <c r="AL50" s="528"/>
      <c r="AM50" s="528"/>
      <c r="AN50" s="528"/>
      <c r="AO50" s="528"/>
      <c r="AP50" s="439"/>
      <c r="AQ50" s="441"/>
      <c r="AR50" s="145"/>
      <c r="AS50" s="145"/>
      <c r="AT50" s="145"/>
      <c r="AU50" s="146">
        <v>0</v>
      </c>
      <c r="AV50" s="147">
        <v>0</v>
      </c>
      <c r="AW50" s="147">
        <v>0</v>
      </c>
      <c r="AX50" s="15">
        <f>AU50+(AV50*48)+(AW50*48)</f>
        <v>0</v>
      </c>
      <c r="AY50" s="312"/>
      <c r="AZ50" s="312"/>
      <c r="BA50" s="312"/>
      <c r="BB50" s="312"/>
      <c r="BC50" s="528"/>
      <c r="BD50" s="528"/>
      <c r="BE50" s="528"/>
      <c r="BF50" s="528"/>
      <c r="BG50" s="542"/>
      <c r="BH50" s="439"/>
      <c r="BI50" s="441"/>
      <c r="BJ50" s="145"/>
      <c r="BK50" s="145"/>
      <c r="BL50" s="145"/>
      <c r="BM50" s="147">
        <v>0</v>
      </c>
      <c r="BN50" s="14">
        <v>601.22</v>
      </c>
      <c r="BO50" s="14">
        <v>41.78</v>
      </c>
      <c r="BP50" s="15">
        <f>BM50+(BN50*48)+(BO50*48)</f>
        <v>30864</v>
      </c>
      <c r="BQ50" s="312"/>
      <c r="BR50" s="312"/>
      <c r="BS50" s="312"/>
      <c r="BT50" s="312"/>
      <c r="BU50" s="528"/>
      <c r="BV50" s="528"/>
      <c r="BW50" s="528"/>
      <c r="BX50" s="528"/>
      <c r="BY50" s="528"/>
      <c r="BZ50" s="439"/>
      <c r="CA50" s="525"/>
      <c r="CB50" s="336"/>
      <c r="CC50" s="145"/>
      <c r="CD50" s="145"/>
      <c r="CE50" s="146">
        <v>0</v>
      </c>
      <c r="CF50" s="147">
        <v>340</v>
      </c>
      <c r="CG50" s="147">
        <f t="shared" si="8"/>
        <v>51.97</v>
      </c>
      <c r="CH50" s="15">
        <f>CE50+(CF50*48)+(CG50*48)</f>
        <v>18814.560000000001</v>
      </c>
      <c r="CI50" s="311">
        <v>300</v>
      </c>
      <c r="CJ50" s="311">
        <v>2</v>
      </c>
      <c r="CK50" s="311">
        <v>12.26</v>
      </c>
      <c r="CL50" s="311">
        <v>2</v>
      </c>
      <c r="CM50" s="528"/>
      <c r="CN50" s="528"/>
      <c r="CO50" s="528"/>
      <c r="CP50" s="528"/>
      <c r="CQ50" s="528"/>
    </row>
    <row r="51" spans="1:95" ht="15" customHeight="1" x14ac:dyDescent="0.3">
      <c r="A51" s="475"/>
      <c r="B51" s="521" t="s">
        <v>321</v>
      </c>
      <c r="C51" s="511"/>
      <c r="D51" s="195" t="s">
        <v>190</v>
      </c>
      <c r="E51" s="289" t="s">
        <v>7</v>
      </c>
      <c r="F51" s="439"/>
      <c r="G51" s="441"/>
      <c r="H51" s="145"/>
      <c r="I51" s="145"/>
      <c r="J51" s="145"/>
      <c r="K51" s="146">
        <v>0</v>
      </c>
      <c r="L51" s="147">
        <v>500</v>
      </c>
      <c r="M51" s="147">
        <v>0</v>
      </c>
      <c r="N51" s="15">
        <f>K51+(L51*48)+(M51*48)</f>
        <v>24000</v>
      </c>
      <c r="O51" s="319" t="s">
        <v>326</v>
      </c>
      <c r="P51" s="319" t="s">
        <v>326</v>
      </c>
      <c r="Q51" s="319" t="s">
        <v>326</v>
      </c>
      <c r="R51" s="319" t="s">
        <v>326</v>
      </c>
      <c r="S51" s="529"/>
      <c r="T51" s="529"/>
      <c r="U51" s="529"/>
      <c r="V51" s="529"/>
      <c r="W51" s="543"/>
      <c r="X51" s="439"/>
      <c r="Y51" s="441"/>
      <c r="Z51" s="145"/>
      <c r="AA51" s="145"/>
      <c r="AB51" s="145"/>
      <c r="AC51" s="147">
        <v>0</v>
      </c>
      <c r="AD51" s="147">
        <v>0</v>
      </c>
      <c r="AE51" s="147">
        <v>0</v>
      </c>
      <c r="AF51" s="15">
        <f>AC51+(AD51*48)+(AE51*48)</f>
        <v>0</v>
      </c>
      <c r="AG51" s="319"/>
      <c r="AH51" s="319"/>
      <c r="AI51" s="319"/>
      <c r="AJ51" s="319"/>
      <c r="AK51" s="529"/>
      <c r="AL51" s="529"/>
      <c r="AM51" s="529"/>
      <c r="AN51" s="529"/>
      <c r="AO51" s="529"/>
      <c r="AP51" s="439"/>
      <c r="AQ51" s="441"/>
      <c r="AR51" s="145"/>
      <c r="AS51" s="145"/>
      <c r="AT51" s="145"/>
      <c r="AU51" s="146">
        <v>0</v>
      </c>
      <c r="AV51" s="147">
        <v>0</v>
      </c>
      <c r="AW51" s="147">
        <v>0</v>
      </c>
      <c r="AX51" s="15">
        <f>AU51+(AV51*48)+(AW51*48)</f>
        <v>0</v>
      </c>
      <c r="AY51" s="319"/>
      <c r="AZ51" s="319"/>
      <c r="BA51" s="319"/>
      <c r="BB51" s="319"/>
      <c r="BC51" s="529"/>
      <c r="BD51" s="529"/>
      <c r="BE51" s="529"/>
      <c r="BF51" s="529"/>
      <c r="BG51" s="543"/>
      <c r="BH51" s="439"/>
      <c r="BI51" s="441"/>
      <c r="BJ51" s="145"/>
      <c r="BK51" s="145"/>
      <c r="BL51" s="145"/>
      <c r="BM51" s="147">
        <v>0</v>
      </c>
      <c r="BN51" s="14">
        <v>667.6</v>
      </c>
      <c r="BO51" s="14">
        <v>46.4</v>
      </c>
      <c r="BP51" s="15">
        <f>BM51+(BN51*48)+(BO51*48)</f>
        <v>34272</v>
      </c>
      <c r="BQ51" s="319"/>
      <c r="BR51" s="319"/>
      <c r="BS51" s="319"/>
      <c r="BT51" s="319"/>
      <c r="BU51" s="529"/>
      <c r="BV51" s="529"/>
      <c r="BW51" s="529"/>
      <c r="BX51" s="529"/>
      <c r="BY51" s="529"/>
      <c r="BZ51" s="439"/>
      <c r="CA51" s="525"/>
      <c r="CB51" s="336"/>
      <c r="CC51" s="145"/>
      <c r="CD51" s="145"/>
      <c r="CE51" s="146">
        <v>0</v>
      </c>
      <c r="CF51" s="147">
        <v>360</v>
      </c>
      <c r="CG51" s="147">
        <f t="shared" si="8"/>
        <v>54.56</v>
      </c>
      <c r="CH51" s="15">
        <f>CE51+(CF51*48)+(CG51*48)</f>
        <v>19898.88</v>
      </c>
      <c r="CI51" s="357">
        <v>300</v>
      </c>
      <c r="CJ51" s="357">
        <v>2</v>
      </c>
      <c r="CK51" s="357">
        <v>12.26</v>
      </c>
      <c r="CL51" s="357">
        <v>2</v>
      </c>
      <c r="CM51" s="529"/>
      <c r="CN51" s="529"/>
      <c r="CO51" s="529"/>
      <c r="CP51" s="529"/>
      <c r="CQ51" s="529"/>
    </row>
    <row r="52" spans="1:95" ht="15" customHeight="1" thickBot="1" x14ac:dyDescent="0.35">
      <c r="A52" s="476"/>
      <c r="B52" s="522"/>
      <c r="C52" s="512"/>
      <c r="D52" s="197"/>
      <c r="E52" s="198"/>
      <c r="F52" s="277"/>
      <c r="G52" s="278"/>
      <c r="H52" s="316"/>
      <c r="I52" s="316"/>
      <c r="J52" s="316"/>
      <c r="K52" s="318"/>
      <c r="L52" s="318"/>
      <c r="M52" s="318"/>
      <c r="N52" s="101">
        <f>SUM(N46+N47+N48+N49+N50+N51)</f>
        <v>145075</v>
      </c>
      <c r="O52" s="318"/>
      <c r="P52" s="318"/>
      <c r="Q52" s="318"/>
      <c r="R52" s="318"/>
      <c r="S52" s="318"/>
      <c r="T52" s="318"/>
      <c r="U52" s="318"/>
      <c r="V52" s="318"/>
      <c r="W52" s="318"/>
      <c r="X52" s="361"/>
      <c r="Y52" s="355"/>
      <c r="Z52" s="316"/>
      <c r="AA52" s="316"/>
      <c r="AB52" s="316"/>
      <c r="AC52" s="318"/>
      <c r="AD52" s="318"/>
      <c r="AE52" s="318"/>
      <c r="AF52" s="106"/>
      <c r="AG52" s="318"/>
      <c r="AH52" s="318"/>
      <c r="AI52" s="318"/>
      <c r="AJ52" s="318"/>
      <c r="AK52" s="318"/>
      <c r="AL52" s="318"/>
      <c r="AM52" s="318"/>
      <c r="AN52" s="318"/>
      <c r="AO52" s="318"/>
      <c r="AP52" s="361"/>
      <c r="AQ52" s="355"/>
      <c r="AR52" s="316"/>
      <c r="AS52" s="316"/>
      <c r="AT52" s="316"/>
      <c r="AU52" s="318"/>
      <c r="AV52" s="318"/>
      <c r="AW52" s="318"/>
      <c r="AX52" s="101"/>
      <c r="AY52" s="337"/>
      <c r="AZ52" s="337"/>
      <c r="BA52" s="337"/>
      <c r="BB52" s="337"/>
      <c r="BC52" s="337"/>
      <c r="BD52" s="337"/>
      <c r="BE52" s="337"/>
      <c r="BF52" s="337"/>
      <c r="BG52" s="343"/>
      <c r="BH52" s="344"/>
      <c r="BI52" s="345"/>
      <c r="BJ52" s="316"/>
      <c r="BK52" s="316"/>
      <c r="BL52" s="316"/>
      <c r="BM52" s="318"/>
      <c r="BN52" s="79"/>
      <c r="BO52" s="79"/>
      <c r="BP52" s="370" t="s">
        <v>320</v>
      </c>
      <c r="BQ52" s="338"/>
      <c r="BR52" s="338"/>
      <c r="BS52" s="338"/>
      <c r="BT52" s="338"/>
      <c r="BU52" s="338"/>
      <c r="BV52" s="338"/>
      <c r="BW52" s="338"/>
      <c r="BX52" s="338"/>
      <c r="BY52" s="216"/>
      <c r="BZ52" s="341"/>
      <c r="CA52" s="189"/>
      <c r="CB52" s="350"/>
      <c r="CC52" s="316"/>
      <c r="CD52" s="316"/>
      <c r="CE52" s="318"/>
      <c r="CF52" s="318"/>
      <c r="CG52" s="318"/>
      <c r="CH52" s="314">
        <f>SUM(CH46+CH47+CH48+CH49+CH50+CH51)</f>
        <v>87449.41</v>
      </c>
      <c r="CI52" s="318"/>
      <c r="CJ52" s="318"/>
      <c r="CK52" s="318"/>
      <c r="CL52" s="318"/>
      <c r="CM52" s="318"/>
      <c r="CN52" s="318"/>
      <c r="CO52" s="318"/>
      <c r="CP52" s="318"/>
      <c r="CQ52" s="351"/>
    </row>
    <row r="53" spans="1:95" ht="15" customHeight="1" x14ac:dyDescent="0.3">
      <c r="A53" s="474">
        <f t="shared" ref="A53" si="9">A46+1</f>
        <v>8</v>
      </c>
      <c r="B53" s="433">
        <v>138770</v>
      </c>
      <c r="C53" s="510">
        <v>0.8</v>
      </c>
      <c r="D53" s="117" t="s">
        <v>213</v>
      </c>
      <c r="E53" s="24" t="s">
        <v>309</v>
      </c>
      <c r="F53" s="276"/>
      <c r="G53" s="116"/>
      <c r="H53" s="140">
        <v>0</v>
      </c>
      <c r="I53" s="141">
        <v>0</v>
      </c>
      <c r="J53" s="141">
        <v>0</v>
      </c>
      <c r="K53" s="142"/>
      <c r="L53" s="142"/>
      <c r="M53" s="142"/>
      <c r="N53" s="143">
        <f>H53+I53+J53</f>
        <v>0</v>
      </c>
      <c r="O53" s="8"/>
      <c r="P53" s="9"/>
      <c r="Q53" s="9"/>
      <c r="R53" s="9"/>
      <c r="S53" s="144"/>
      <c r="T53" s="9"/>
      <c r="U53" s="8"/>
      <c r="V53" s="8"/>
      <c r="W53" s="8"/>
      <c r="X53" s="276"/>
      <c r="Y53" s="116"/>
      <c r="Z53" s="140">
        <v>0</v>
      </c>
      <c r="AA53" s="141">
        <v>0</v>
      </c>
      <c r="AB53" s="141">
        <v>0</v>
      </c>
      <c r="AC53" s="142"/>
      <c r="AD53" s="142"/>
      <c r="AE53" s="142"/>
      <c r="AF53" s="143">
        <f>Z53+AA53+AB53</f>
        <v>0</v>
      </c>
      <c r="AG53" s="9"/>
      <c r="AH53" s="9"/>
      <c r="AI53" s="9"/>
      <c r="AJ53" s="9"/>
      <c r="AK53" s="144"/>
      <c r="AL53" s="9"/>
      <c r="AM53" s="8"/>
      <c r="AN53" s="8"/>
      <c r="AO53" s="144"/>
      <c r="AP53" s="276"/>
      <c r="AQ53" s="116"/>
      <c r="AR53" s="140">
        <v>4800</v>
      </c>
      <c r="AS53" s="141">
        <v>1150</v>
      </c>
      <c r="AT53" s="362">
        <v>850</v>
      </c>
      <c r="AU53" s="364"/>
      <c r="AV53" s="142"/>
      <c r="AW53" s="142"/>
      <c r="AX53" s="143">
        <f>AR53+AS53+AT53</f>
        <v>6800</v>
      </c>
      <c r="AY53" s="9" t="s">
        <v>330</v>
      </c>
      <c r="AZ53" s="9" t="s">
        <v>329</v>
      </c>
      <c r="BA53" s="9">
        <v>7.83</v>
      </c>
      <c r="BB53" s="9" t="s">
        <v>329</v>
      </c>
      <c r="BC53" s="144"/>
      <c r="BD53" s="9"/>
      <c r="BE53" s="8"/>
      <c r="BF53" s="8"/>
      <c r="BG53" s="144"/>
      <c r="BH53" s="276"/>
      <c r="BI53" s="116"/>
      <c r="BJ53" s="372">
        <v>0</v>
      </c>
      <c r="BK53" s="373">
        <v>0</v>
      </c>
      <c r="BL53" s="374">
        <v>0</v>
      </c>
      <c r="BM53" s="364"/>
      <c r="BN53" s="142"/>
      <c r="BO53" s="142"/>
      <c r="BP53" s="371">
        <f>BJ53+BK53+BL53</f>
        <v>0</v>
      </c>
      <c r="BQ53" s="9"/>
      <c r="BR53" s="9"/>
      <c r="BS53" s="9"/>
      <c r="BT53" s="9"/>
      <c r="BU53" s="144"/>
      <c r="BV53" s="9"/>
      <c r="BW53" s="8"/>
      <c r="BX53" s="8"/>
      <c r="BY53" s="144"/>
      <c r="BZ53" s="276"/>
      <c r="CA53" s="116"/>
      <c r="CB53" s="349">
        <v>0</v>
      </c>
      <c r="CC53" s="141">
        <v>0</v>
      </c>
      <c r="CD53" s="362">
        <v>0</v>
      </c>
      <c r="CE53" s="364"/>
      <c r="CF53" s="142"/>
      <c r="CG53" s="142"/>
      <c r="CH53" s="143">
        <f>CB53+CC53+CD53</f>
        <v>0</v>
      </c>
      <c r="CI53" s="9"/>
      <c r="CJ53" s="9"/>
      <c r="CK53" s="9"/>
      <c r="CL53" s="9"/>
      <c r="CM53" s="144"/>
      <c r="CN53" s="9"/>
      <c r="CO53" s="8"/>
      <c r="CP53" s="8"/>
      <c r="CQ53" s="144"/>
    </row>
    <row r="54" spans="1:95" ht="15" customHeight="1" x14ac:dyDescent="0.3">
      <c r="A54" s="475"/>
      <c r="B54" s="434"/>
      <c r="C54" s="511"/>
      <c r="D54" s="108" t="s">
        <v>214</v>
      </c>
      <c r="E54" s="288" t="s">
        <v>78</v>
      </c>
      <c r="F54" s="438" t="s">
        <v>38</v>
      </c>
      <c r="G54" s="440" t="s">
        <v>101</v>
      </c>
      <c r="H54" s="145"/>
      <c r="I54" s="145"/>
      <c r="J54" s="145"/>
      <c r="K54" s="146">
        <v>0</v>
      </c>
      <c r="L54" s="147">
        <v>0</v>
      </c>
      <c r="M54" s="147">
        <v>0</v>
      </c>
      <c r="N54" s="15">
        <f>K54+(L54*48)+(M54*48)</f>
        <v>0</v>
      </c>
      <c r="O54" s="311"/>
      <c r="P54" s="311"/>
      <c r="Q54" s="311"/>
      <c r="R54" s="311"/>
      <c r="S54" s="527"/>
      <c r="T54" s="527"/>
      <c r="U54" s="527"/>
      <c r="V54" s="527"/>
      <c r="W54" s="541"/>
      <c r="X54" s="438" t="s">
        <v>38</v>
      </c>
      <c r="Y54" s="440" t="s">
        <v>101</v>
      </c>
      <c r="Z54" s="145"/>
      <c r="AA54" s="145"/>
      <c r="AB54" s="145"/>
      <c r="AC54" s="147">
        <v>0</v>
      </c>
      <c r="AD54" s="147">
        <v>0</v>
      </c>
      <c r="AE54" s="147">
        <v>0</v>
      </c>
      <c r="AF54" s="15">
        <f>AC54+(AD54*48)+(AE54*48)</f>
        <v>0</v>
      </c>
      <c r="AG54" s="311"/>
      <c r="AH54" s="311"/>
      <c r="AI54" s="311"/>
      <c r="AJ54" s="311"/>
      <c r="AK54" s="527"/>
      <c r="AL54" s="527"/>
      <c r="AM54" s="527"/>
      <c r="AN54" s="527"/>
      <c r="AO54" s="527"/>
      <c r="AP54" s="438" t="s">
        <v>322</v>
      </c>
      <c r="AQ54" s="440" t="s">
        <v>325</v>
      </c>
      <c r="AR54" s="145"/>
      <c r="AS54" s="145"/>
      <c r="AT54" s="346"/>
      <c r="AU54" s="365">
        <v>0</v>
      </c>
      <c r="AV54" s="147">
        <v>90</v>
      </c>
      <c r="AW54" s="147">
        <f>AV54*0.0695</f>
        <v>6.2550000000000008</v>
      </c>
      <c r="AX54" s="15">
        <f>AU54+(AV54*48)+(AW54*48)</f>
        <v>4620.24</v>
      </c>
      <c r="AY54" s="311"/>
      <c r="AZ54" s="311"/>
      <c r="BA54" s="311"/>
      <c r="BB54" s="311"/>
      <c r="BC54" s="527" t="s">
        <v>326</v>
      </c>
      <c r="BD54" s="527" t="s">
        <v>327</v>
      </c>
      <c r="BE54" s="527" t="s">
        <v>327</v>
      </c>
      <c r="BF54" s="527" t="s">
        <v>327</v>
      </c>
      <c r="BG54" s="527" t="s">
        <v>327</v>
      </c>
      <c r="BH54" s="461" t="s">
        <v>38</v>
      </c>
      <c r="BI54" s="440" t="s">
        <v>101</v>
      </c>
      <c r="BJ54" s="145"/>
      <c r="BK54" s="145"/>
      <c r="BL54" s="346"/>
      <c r="BM54" s="102">
        <v>800</v>
      </c>
      <c r="BN54" s="14">
        <v>383.36</v>
      </c>
      <c r="BO54" s="14">
        <v>26.64</v>
      </c>
      <c r="BP54" s="15">
        <f>BM54+(BN54*48)+(BO54*48)</f>
        <v>20480</v>
      </c>
      <c r="BQ54" s="311"/>
      <c r="BR54" s="311"/>
      <c r="BS54" s="311"/>
      <c r="BT54" s="311"/>
      <c r="BU54" s="527" t="s">
        <v>326</v>
      </c>
      <c r="BV54" s="527" t="s">
        <v>326</v>
      </c>
      <c r="BW54" s="527" t="s">
        <v>326</v>
      </c>
      <c r="BX54" s="527" t="s">
        <v>326</v>
      </c>
      <c r="BY54" s="527" t="s">
        <v>326</v>
      </c>
      <c r="BZ54" s="438" t="s">
        <v>38</v>
      </c>
      <c r="CA54" s="440" t="s">
        <v>101</v>
      </c>
      <c r="CB54" s="336"/>
      <c r="CC54" s="145"/>
      <c r="CD54" s="346"/>
      <c r="CE54" s="365">
        <v>0</v>
      </c>
      <c r="CF54" s="147">
        <v>0</v>
      </c>
      <c r="CG54" s="147">
        <v>0</v>
      </c>
      <c r="CH54" s="15">
        <f>CE54+(CF54*48)+(CG54*48)</f>
        <v>0</v>
      </c>
      <c r="CI54" s="311"/>
      <c r="CJ54" s="311"/>
      <c r="CK54" s="311"/>
      <c r="CL54" s="311"/>
      <c r="CM54" s="527"/>
      <c r="CN54" s="527"/>
      <c r="CO54" s="527"/>
      <c r="CP54" s="527"/>
      <c r="CQ54" s="527"/>
    </row>
    <row r="55" spans="1:95" ht="15" customHeight="1" x14ac:dyDescent="0.3">
      <c r="A55" s="475"/>
      <c r="B55" s="434"/>
      <c r="C55" s="511"/>
      <c r="D55" s="108" t="s">
        <v>215</v>
      </c>
      <c r="E55" s="289" t="s">
        <v>4</v>
      </c>
      <c r="F55" s="439"/>
      <c r="G55" s="441"/>
      <c r="H55" s="145"/>
      <c r="I55" s="145"/>
      <c r="J55" s="145"/>
      <c r="K55" s="146">
        <v>0</v>
      </c>
      <c r="L55" s="147">
        <v>0</v>
      </c>
      <c r="M55" s="147">
        <v>0</v>
      </c>
      <c r="N55" s="15">
        <f>K55+(L55*48)+(M55*48)</f>
        <v>0</v>
      </c>
      <c r="O55" s="312"/>
      <c r="P55" s="312"/>
      <c r="Q55" s="312"/>
      <c r="R55" s="312"/>
      <c r="S55" s="528"/>
      <c r="T55" s="528"/>
      <c r="U55" s="528"/>
      <c r="V55" s="528"/>
      <c r="W55" s="542"/>
      <c r="X55" s="439"/>
      <c r="Y55" s="441"/>
      <c r="Z55" s="145"/>
      <c r="AA55" s="145"/>
      <c r="AB55" s="145"/>
      <c r="AC55" s="147">
        <v>0</v>
      </c>
      <c r="AD55" s="147">
        <v>0</v>
      </c>
      <c r="AE55" s="147">
        <v>0</v>
      </c>
      <c r="AF55" s="15">
        <f>AC55+(AD55*48)+(AE55*48)</f>
        <v>0</v>
      </c>
      <c r="AG55" s="312"/>
      <c r="AH55" s="312"/>
      <c r="AI55" s="312"/>
      <c r="AJ55" s="312"/>
      <c r="AK55" s="528"/>
      <c r="AL55" s="528"/>
      <c r="AM55" s="528"/>
      <c r="AN55" s="528"/>
      <c r="AO55" s="528"/>
      <c r="AP55" s="439"/>
      <c r="AQ55" s="441"/>
      <c r="AR55" s="145"/>
      <c r="AS55" s="145"/>
      <c r="AT55" s="346"/>
      <c r="AU55" s="365">
        <v>0</v>
      </c>
      <c r="AV55" s="147">
        <v>130</v>
      </c>
      <c r="AW55" s="147">
        <f t="shared" ref="AW55:AW58" si="10">AV55*0.0695</f>
        <v>9.0350000000000001</v>
      </c>
      <c r="AX55" s="15">
        <f>AU55+(AV55*48)+(AW55*48)</f>
        <v>6673.68</v>
      </c>
      <c r="AY55" s="312"/>
      <c r="AZ55" s="312"/>
      <c r="BA55" s="312"/>
      <c r="BB55" s="312"/>
      <c r="BC55" s="528"/>
      <c r="BD55" s="528"/>
      <c r="BE55" s="528"/>
      <c r="BF55" s="528"/>
      <c r="BG55" s="528"/>
      <c r="BH55" s="461"/>
      <c r="BI55" s="441"/>
      <c r="BJ55" s="145"/>
      <c r="BK55" s="145"/>
      <c r="BL55" s="346"/>
      <c r="BM55" s="102">
        <v>800</v>
      </c>
      <c r="BN55" s="14">
        <v>507.71</v>
      </c>
      <c r="BO55" s="14">
        <v>35.29</v>
      </c>
      <c r="BP55" s="15">
        <f>BM55+(BN55*48)+(BO55*48)</f>
        <v>26864</v>
      </c>
      <c r="BQ55" s="312"/>
      <c r="BR55" s="312"/>
      <c r="BS55" s="312"/>
      <c r="BT55" s="312"/>
      <c r="BU55" s="528"/>
      <c r="BV55" s="528"/>
      <c r="BW55" s="528"/>
      <c r="BX55" s="528"/>
      <c r="BY55" s="528"/>
      <c r="BZ55" s="439"/>
      <c r="CA55" s="441"/>
      <c r="CB55" s="336"/>
      <c r="CC55" s="145"/>
      <c r="CD55" s="346"/>
      <c r="CE55" s="365">
        <v>0</v>
      </c>
      <c r="CF55" s="147">
        <v>0</v>
      </c>
      <c r="CG55" s="147">
        <v>0</v>
      </c>
      <c r="CH55" s="15">
        <f>CE55+(CF55*48)+(CG55*48)</f>
        <v>0</v>
      </c>
      <c r="CI55" s="312"/>
      <c r="CJ55" s="312"/>
      <c r="CK55" s="312"/>
      <c r="CL55" s="312"/>
      <c r="CM55" s="528"/>
      <c r="CN55" s="528"/>
      <c r="CO55" s="528"/>
      <c r="CP55" s="528"/>
      <c r="CQ55" s="528"/>
    </row>
    <row r="56" spans="1:95" ht="15" customHeight="1" x14ac:dyDescent="0.3">
      <c r="A56" s="475"/>
      <c r="B56" s="434"/>
      <c r="C56" s="511"/>
      <c r="D56" s="108" t="s">
        <v>216</v>
      </c>
      <c r="E56" s="289" t="s">
        <v>5</v>
      </c>
      <c r="F56" s="439"/>
      <c r="G56" s="441"/>
      <c r="H56" s="145"/>
      <c r="I56" s="145"/>
      <c r="J56" s="145"/>
      <c r="K56" s="146">
        <v>0</v>
      </c>
      <c r="L56" s="147">
        <v>0</v>
      </c>
      <c r="M56" s="147">
        <v>0</v>
      </c>
      <c r="N56" s="15">
        <f>K56+(L56*48)+(M56*48)</f>
        <v>0</v>
      </c>
      <c r="O56" s="312"/>
      <c r="P56" s="312"/>
      <c r="Q56" s="312"/>
      <c r="R56" s="312"/>
      <c r="S56" s="528"/>
      <c r="T56" s="528"/>
      <c r="U56" s="528"/>
      <c r="V56" s="528"/>
      <c r="W56" s="542"/>
      <c r="X56" s="439"/>
      <c r="Y56" s="441"/>
      <c r="Z56" s="145"/>
      <c r="AA56" s="145"/>
      <c r="AB56" s="145"/>
      <c r="AC56" s="147">
        <v>0</v>
      </c>
      <c r="AD56" s="147">
        <v>0</v>
      </c>
      <c r="AE56" s="147">
        <v>0</v>
      </c>
      <c r="AF56" s="15">
        <f>AC56+(AD56*48)+(AE56*48)</f>
        <v>0</v>
      </c>
      <c r="AG56" s="312"/>
      <c r="AH56" s="312"/>
      <c r="AI56" s="312"/>
      <c r="AJ56" s="312"/>
      <c r="AK56" s="528"/>
      <c r="AL56" s="528"/>
      <c r="AM56" s="528"/>
      <c r="AN56" s="528"/>
      <c r="AO56" s="528"/>
      <c r="AP56" s="439"/>
      <c r="AQ56" s="441"/>
      <c r="AR56" s="145"/>
      <c r="AS56" s="145"/>
      <c r="AT56" s="346"/>
      <c r="AU56" s="365">
        <v>0</v>
      </c>
      <c r="AV56" s="147">
        <v>170</v>
      </c>
      <c r="AW56" s="147">
        <f t="shared" si="10"/>
        <v>11.815000000000001</v>
      </c>
      <c r="AX56" s="15">
        <f>AU56+(AV56*48)+(AW56*48)</f>
        <v>8727.1200000000008</v>
      </c>
      <c r="AY56" s="312"/>
      <c r="AZ56" s="312"/>
      <c r="BA56" s="312"/>
      <c r="BB56" s="312"/>
      <c r="BC56" s="528"/>
      <c r="BD56" s="528"/>
      <c r="BE56" s="528"/>
      <c r="BF56" s="528"/>
      <c r="BG56" s="528"/>
      <c r="BH56" s="461"/>
      <c r="BI56" s="441"/>
      <c r="BJ56" s="145"/>
      <c r="BK56" s="145"/>
      <c r="BL56" s="346"/>
      <c r="BM56" s="102">
        <v>800</v>
      </c>
      <c r="BN56" s="14">
        <v>507.71</v>
      </c>
      <c r="BO56" s="14">
        <v>35.29</v>
      </c>
      <c r="BP56" s="15">
        <f>BM56+(BN56*48)+(BO56*48)</f>
        <v>26864</v>
      </c>
      <c r="BQ56" s="312"/>
      <c r="BR56" s="312"/>
      <c r="BS56" s="312"/>
      <c r="BT56" s="312"/>
      <c r="BU56" s="528"/>
      <c r="BV56" s="528"/>
      <c r="BW56" s="528"/>
      <c r="BX56" s="528"/>
      <c r="BY56" s="528"/>
      <c r="BZ56" s="439"/>
      <c r="CA56" s="441"/>
      <c r="CB56" s="336"/>
      <c r="CC56" s="145"/>
      <c r="CD56" s="346"/>
      <c r="CE56" s="365">
        <v>0</v>
      </c>
      <c r="CF56" s="147">
        <v>0</v>
      </c>
      <c r="CG56" s="147">
        <v>0</v>
      </c>
      <c r="CH56" s="15">
        <f>CE56+(CF56*48)+(CG56*48)</f>
        <v>0</v>
      </c>
      <c r="CI56" s="312"/>
      <c r="CJ56" s="312"/>
      <c r="CK56" s="312"/>
      <c r="CL56" s="312"/>
      <c r="CM56" s="528"/>
      <c r="CN56" s="528"/>
      <c r="CO56" s="528"/>
      <c r="CP56" s="528"/>
      <c r="CQ56" s="528"/>
    </row>
    <row r="57" spans="1:95" ht="15" customHeight="1" x14ac:dyDescent="0.3">
      <c r="A57" s="475"/>
      <c r="B57" s="434"/>
      <c r="C57" s="511"/>
      <c r="D57" s="108" t="s">
        <v>217</v>
      </c>
      <c r="E57" s="289" t="s">
        <v>6</v>
      </c>
      <c r="F57" s="439"/>
      <c r="G57" s="441"/>
      <c r="H57" s="145"/>
      <c r="I57" s="145"/>
      <c r="J57" s="145"/>
      <c r="K57" s="146">
        <v>0</v>
      </c>
      <c r="L57" s="147">
        <v>0</v>
      </c>
      <c r="M57" s="147">
        <v>0</v>
      </c>
      <c r="N57" s="15">
        <f>K57+(L57*48)+(M57*48)</f>
        <v>0</v>
      </c>
      <c r="O57" s="312"/>
      <c r="P57" s="312"/>
      <c r="Q57" s="312"/>
      <c r="R57" s="312"/>
      <c r="S57" s="528"/>
      <c r="T57" s="528"/>
      <c r="U57" s="528"/>
      <c r="V57" s="528"/>
      <c r="W57" s="542"/>
      <c r="X57" s="439"/>
      <c r="Y57" s="441"/>
      <c r="Z57" s="145"/>
      <c r="AA57" s="145"/>
      <c r="AB57" s="145"/>
      <c r="AC57" s="147">
        <v>0</v>
      </c>
      <c r="AD57" s="147">
        <v>0</v>
      </c>
      <c r="AE57" s="147">
        <v>0</v>
      </c>
      <c r="AF57" s="15">
        <f>AC57+(AD57*48)+(AE57*48)</f>
        <v>0</v>
      </c>
      <c r="AG57" s="312"/>
      <c r="AH57" s="312"/>
      <c r="AI57" s="312"/>
      <c r="AJ57" s="312"/>
      <c r="AK57" s="528"/>
      <c r="AL57" s="528"/>
      <c r="AM57" s="528"/>
      <c r="AN57" s="528"/>
      <c r="AO57" s="528"/>
      <c r="AP57" s="439"/>
      <c r="AQ57" s="441"/>
      <c r="AR57" s="145"/>
      <c r="AS57" s="145"/>
      <c r="AT57" s="346"/>
      <c r="AU57" s="365">
        <v>0</v>
      </c>
      <c r="AV57" s="147">
        <v>210</v>
      </c>
      <c r="AW57" s="147">
        <f t="shared" si="10"/>
        <v>14.595000000000001</v>
      </c>
      <c r="AX57" s="15">
        <f>AU57+(AV57*48)+(AW57*48)</f>
        <v>10780.56</v>
      </c>
      <c r="AY57" s="312"/>
      <c r="AZ57" s="312"/>
      <c r="BA57" s="312"/>
      <c r="BB57" s="312"/>
      <c r="BC57" s="528"/>
      <c r="BD57" s="528"/>
      <c r="BE57" s="528"/>
      <c r="BF57" s="528"/>
      <c r="BG57" s="528"/>
      <c r="BH57" s="461"/>
      <c r="BI57" s="441"/>
      <c r="BJ57" s="145"/>
      <c r="BK57" s="145"/>
      <c r="BL57" s="346"/>
      <c r="BM57" s="102">
        <v>800</v>
      </c>
      <c r="BN57" s="14">
        <v>507.71</v>
      </c>
      <c r="BO57" s="14">
        <v>35.29</v>
      </c>
      <c r="BP57" s="15">
        <f>BM57+(BN57*48)+(BO57*48)</f>
        <v>26864</v>
      </c>
      <c r="BQ57" s="312"/>
      <c r="BR57" s="312"/>
      <c r="BS57" s="312"/>
      <c r="BT57" s="312"/>
      <c r="BU57" s="528"/>
      <c r="BV57" s="528"/>
      <c r="BW57" s="528"/>
      <c r="BX57" s="528"/>
      <c r="BY57" s="528"/>
      <c r="BZ57" s="439"/>
      <c r="CA57" s="441"/>
      <c r="CB57" s="336"/>
      <c r="CC57" s="145"/>
      <c r="CD57" s="346"/>
      <c r="CE57" s="365">
        <v>0</v>
      </c>
      <c r="CF57" s="147">
        <v>0</v>
      </c>
      <c r="CG57" s="147">
        <v>0</v>
      </c>
      <c r="CH57" s="15">
        <f>CE57+(CF57*48)+(CG57*48)</f>
        <v>0</v>
      </c>
      <c r="CI57" s="312"/>
      <c r="CJ57" s="312"/>
      <c r="CK57" s="312"/>
      <c r="CL57" s="312"/>
      <c r="CM57" s="528"/>
      <c r="CN57" s="528"/>
      <c r="CO57" s="528"/>
      <c r="CP57" s="528"/>
      <c r="CQ57" s="528"/>
    </row>
    <row r="58" spans="1:95" ht="15" customHeight="1" x14ac:dyDescent="0.3">
      <c r="A58" s="475"/>
      <c r="B58" s="521" t="s">
        <v>314</v>
      </c>
      <c r="C58" s="511"/>
      <c r="D58" s="195" t="s">
        <v>45</v>
      </c>
      <c r="E58" s="289" t="s">
        <v>7</v>
      </c>
      <c r="F58" s="439"/>
      <c r="G58" s="441"/>
      <c r="H58" s="145"/>
      <c r="I58" s="145"/>
      <c r="J58" s="145"/>
      <c r="K58" s="146">
        <v>0</v>
      </c>
      <c r="L58" s="147">
        <v>0</v>
      </c>
      <c r="M58" s="147">
        <v>0</v>
      </c>
      <c r="N58" s="15">
        <f>K58+(L58*48)+(M58*48)</f>
        <v>0</v>
      </c>
      <c r="O58" s="319"/>
      <c r="P58" s="319"/>
      <c r="Q58" s="319"/>
      <c r="R58" s="319"/>
      <c r="S58" s="529"/>
      <c r="T58" s="529"/>
      <c r="U58" s="529"/>
      <c r="V58" s="529"/>
      <c r="W58" s="543"/>
      <c r="X58" s="439"/>
      <c r="Y58" s="441"/>
      <c r="Z58" s="145"/>
      <c r="AA58" s="145"/>
      <c r="AB58" s="145"/>
      <c r="AC58" s="147">
        <v>0</v>
      </c>
      <c r="AD58" s="147">
        <v>0</v>
      </c>
      <c r="AE58" s="147">
        <v>0</v>
      </c>
      <c r="AF58" s="15">
        <f>AC58+(AD58*48)+(AE58*48)</f>
        <v>0</v>
      </c>
      <c r="AG58" s="319"/>
      <c r="AH58" s="319"/>
      <c r="AI58" s="319"/>
      <c r="AJ58" s="319"/>
      <c r="AK58" s="529"/>
      <c r="AL58" s="529"/>
      <c r="AM58" s="529"/>
      <c r="AN58" s="529"/>
      <c r="AO58" s="529"/>
      <c r="AP58" s="439"/>
      <c r="AQ58" s="441"/>
      <c r="AR58" s="145"/>
      <c r="AS58" s="145"/>
      <c r="AT58" s="346"/>
      <c r="AU58" s="365">
        <v>0</v>
      </c>
      <c r="AV58" s="147">
        <v>250</v>
      </c>
      <c r="AW58" s="147">
        <f t="shared" si="10"/>
        <v>17.375</v>
      </c>
      <c r="AX58" s="15">
        <f>AU58+(AV58*48)+(AW58*48)</f>
        <v>12834</v>
      </c>
      <c r="AY58" s="319"/>
      <c r="AZ58" s="319"/>
      <c r="BA58" s="319"/>
      <c r="BB58" s="319"/>
      <c r="BC58" s="529"/>
      <c r="BD58" s="529"/>
      <c r="BE58" s="529"/>
      <c r="BF58" s="529"/>
      <c r="BG58" s="529"/>
      <c r="BH58" s="438"/>
      <c r="BI58" s="441"/>
      <c r="BJ58" s="145"/>
      <c r="BK58" s="145"/>
      <c r="BL58" s="346"/>
      <c r="BM58" s="102">
        <v>800</v>
      </c>
      <c r="BN58" s="14">
        <v>507.71</v>
      </c>
      <c r="BO58" s="14">
        <v>35.29</v>
      </c>
      <c r="BP58" s="15">
        <f>BM58+(BN58*48)+(BO58*48)</f>
        <v>26864</v>
      </c>
      <c r="BQ58" s="319"/>
      <c r="BR58" s="319"/>
      <c r="BS58" s="319"/>
      <c r="BT58" s="319"/>
      <c r="BU58" s="529"/>
      <c r="BV58" s="529"/>
      <c r="BW58" s="529"/>
      <c r="BX58" s="529"/>
      <c r="BY58" s="529"/>
      <c r="BZ58" s="439"/>
      <c r="CA58" s="441"/>
      <c r="CB58" s="336"/>
      <c r="CC58" s="145"/>
      <c r="CD58" s="346"/>
      <c r="CE58" s="365">
        <v>0</v>
      </c>
      <c r="CF58" s="147">
        <v>0</v>
      </c>
      <c r="CG58" s="147">
        <v>0</v>
      </c>
      <c r="CH58" s="15">
        <f>CE58+(CF58*48)+(CG58*48)</f>
        <v>0</v>
      </c>
      <c r="CI58" s="319"/>
      <c r="CJ58" s="319"/>
      <c r="CK58" s="319"/>
      <c r="CL58" s="319"/>
      <c r="CM58" s="529"/>
      <c r="CN58" s="529"/>
      <c r="CO58" s="529"/>
      <c r="CP58" s="529"/>
      <c r="CQ58" s="529"/>
    </row>
    <row r="59" spans="1:95" ht="15" customHeight="1" thickBot="1" x14ac:dyDescent="0.35">
      <c r="A59" s="476"/>
      <c r="B59" s="522"/>
      <c r="C59" s="512"/>
      <c r="D59" s="200"/>
      <c r="E59" s="201"/>
      <c r="F59" s="279"/>
      <c r="G59" s="280"/>
      <c r="H59" s="326"/>
      <c r="I59" s="326"/>
      <c r="J59" s="326"/>
      <c r="K59" s="335"/>
      <c r="L59" s="335"/>
      <c r="M59" s="335"/>
      <c r="N59" s="101"/>
      <c r="O59" s="361"/>
      <c r="P59" s="335"/>
      <c r="Q59" s="335"/>
      <c r="R59" s="335"/>
      <c r="S59" s="335"/>
      <c r="T59" s="335"/>
      <c r="U59" s="335"/>
      <c r="V59" s="335"/>
      <c r="W59" s="335"/>
      <c r="X59" s="361"/>
      <c r="Y59" s="355"/>
      <c r="Z59" s="316"/>
      <c r="AA59" s="326"/>
      <c r="AB59" s="326"/>
      <c r="AC59" s="335"/>
      <c r="AD59" s="335"/>
      <c r="AE59" s="335"/>
      <c r="AF59" s="106"/>
      <c r="AG59" s="318"/>
      <c r="AH59" s="318"/>
      <c r="AI59" s="318"/>
      <c r="AJ59" s="318"/>
      <c r="AK59" s="318"/>
      <c r="AL59" s="318"/>
      <c r="AM59" s="318"/>
      <c r="AN59" s="318"/>
      <c r="AO59" s="318"/>
      <c r="AP59" s="361"/>
      <c r="AQ59" s="355"/>
      <c r="AR59" s="326"/>
      <c r="AS59" s="326"/>
      <c r="AT59" s="363"/>
      <c r="AU59" s="361"/>
      <c r="AV59" s="335"/>
      <c r="AW59" s="335"/>
      <c r="AX59" s="314">
        <f>SUM(AX53+AX54+AX55+AX56+AX57+AX58)</f>
        <v>50435.6</v>
      </c>
      <c r="AY59" s="366"/>
      <c r="AZ59" s="366"/>
      <c r="BA59" s="366"/>
      <c r="BB59" s="366"/>
      <c r="BC59" s="366"/>
      <c r="BD59" s="366"/>
      <c r="BE59" s="366"/>
      <c r="BF59" s="366"/>
      <c r="BG59" s="345"/>
      <c r="BH59" s="344"/>
      <c r="BI59" s="345"/>
      <c r="BJ59" s="326"/>
      <c r="BK59" s="326"/>
      <c r="BL59" s="363"/>
      <c r="BM59" s="218"/>
      <c r="BN59" s="159"/>
      <c r="BO59" s="159"/>
      <c r="BP59" s="370" t="s">
        <v>320</v>
      </c>
      <c r="BQ59" s="239"/>
      <c r="BR59" s="239"/>
      <c r="BS59" s="239"/>
      <c r="BT59" s="239"/>
      <c r="BU59" s="239"/>
      <c r="BV59" s="239"/>
      <c r="BW59" s="239"/>
      <c r="BX59" s="239"/>
      <c r="BY59" s="189"/>
      <c r="BZ59" s="341"/>
      <c r="CA59" s="342"/>
      <c r="CB59" s="353"/>
      <c r="CC59" s="326"/>
      <c r="CD59" s="363"/>
      <c r="CE59" s="361"/>
      <c r="CF59" s="335"/>
      <c r="CG59" s="335"/>
      <c r="CH59" s="101"/>
      <c r="CI59" s="335"/>
      <c r="CJ59" s="335"/>
      <c r="CK59" s="335"/>
      <c r="CL59" s="335"/>
      <c r="CM59" s="335"/>
      <c r="CN59" s="335"/>
      <c r="CO59" s="335"/>
      <c r="CP59" s="335"/>
      <c r="CQ59" s="355"/>
    </row>
    <row r="60" spans="1:95" ht="15" customHeight="1" x14ac:dyDescent="0.3">
      <c r="A60" s="515">
        <f t="shared" ref="A60" si="11">A53+1</f>
        <v>9</v>
      </c>
      <c r="B60" s="433">
        <v>139005</v>
      </c>
      <c r="C60" s="510">
        <v>0.6</v>
      </c>
      <c r="D60" s="119" t="s">
        <v>274</v>
      </c>
      <c r="E60" s="150" t="s">
        <v>309</v>
      </c>
      <c r="F60" s="276"/>
      <c r="G60" s="116"/>
      <c r="H60" s="321">
        <v>0</v>
      </c>
      <c r="I60" s="322">
        <v>0</v>
      </c>
      <c r="J60" s="322">
        <v>0</v>
      </c>
      <c r="K60" s="323"/>
      <c r="L60" s="323"/>
      <c r="M60" s="323"/>
      <c r="N60" s="324">
        <f>H60+I60+J60</f>
        <v>0</v>
      </c>
      <c r="O60" s="207"/>
      <c r="P60" s="207"/>
      <c r="Q60" s="207"/>
      <c r="R60" s="207"/>
      <c r="S60" s="325"/>
      <c r="T60" s="207"/>
      <c r="U60" s="206"/>
      <c r="V60" s="206"/>
      <c r="W60" s="206"/>
      <c r="X60" s="281"/>
      <c r="Y60" s="282"/>
      <c r="Z60" s="368">
        <v>0</v>
      </c>
      <c r="AA60" s="369">
        <v>0</v>
      </c>
      <c r="AB60" s="369">
        <v>0</v>
      </c>
      <c r="AC60" s="323"/>
      <c r="AD60" s="323"/>
      <c r="AE60" s="323"/>
      <c r="AF60" s="367">
        <f>Z60+AA60+AB60</f>
        <v>0</v>
      </c>
      <c r="AG60" s="207"/>
      <c r="AH60" s="207"/>
      <c r="AI60" s="207"/>
      <c r="AJ60" s="207"/>
      <c r="AK60" s="325"/>
      <c r="AL60" s="207"/>
      <c r="AM60" s="206"/>
      <c r="AN60" s="206"/>
      <c r="AO60" s="325"/>
      <c r="AP60" s="276"/>
      <c r="AQ60" s="116"/>
      <c r="AR60" s="321">
        <v>0</v>
      </c>
      <c r="AS60" s="322">
        <v>0</v>
      </c>
      <c r="AT60" s="322">
        <v>0</v>
      </c>
      <c r="AU60" s="323"/>
      <c r="AV60" s="323"/>
      <c r="AW60" s="323"/>
      <c r="AX60" s="324">
        <f>AR60+AS60+AT60</f>
        <v>0</v>
      </c>
      <c r="AY60" s="207"/>
      <c r="AZ60" s="207"/>
      <c r="BA60" s="207"/>
      <c r="BB60" s="207"/>
      <c r="BC60" s="325"/>
      <c r="BD60" s="207"/>
      <c r="BE60" s="206"/>
      <c r="BF60" s="206"/>
      <c r="BG60" s="206"/>
      <c r="BH60" s="276"/>
      <c r="BI60" s="116"/>
      <c r="BJ60" s="368">
        <v>0</v>
      </c>
      <c r="BK60" s="369">
        <v>0</v>
      </c>
      <c r="BL60" s="369">
        <v>0</v>
      </c>
      <c r="BM60" s="323"/>
      <c r="BN60" s="323"/>
      <c r="BO60" s="323"/>
      <c r="BP60" s="367">
        <f>BJ60+BK60+BL60</f>
        <v>0</v>
      </c>
      <c r="BQ60" s="207"/>
      <c r="BR60" s="207"/>
      <c r="BS60" s="207"/>
      <c r="BT60" s="207"/>
      <c r="BU60" s="325"/>
      <c r="BV60" s="207"/>
      <c r="BW60" s="206"/>
      <c r="BX60" s="206"/>
      <c r="BY60" s="325"/>
      <c r="BZ60" s="281"/>
      <c r="CA60" s="118"/>
      <c r="CB60" s="354">
        <v>0</v>
      </c>
      <c r="CC60" s="322">
        <v>0</v>
      </c>
      <c r="CD60" s="322">
        <v>0</v>
      </c>
      <c r="CE60" s="323"/>
      <c r="CF60" s="323"/>
      <c r="CG60" s="323"/>
      <c r="CH60" s="324">
        <f>CB60+CC60+CD60</f>
        <v>0</v>
      </c>
      <c r="CI60" s="207"/>
      <c r="CJ60" s="207"/>
      <c r="CK60" s="207"/>
      <c r="CL60" s="207"/>
      <c r="CM60" s="325"/>
      <c r="CN60" s="207"/>
      <c r="CO60" s="206"/>
      <c r="CP60" s="206"/>
      <c r="CQ60" s="325"/>
    </row>
    <row r="61" spans="1:95" ht="15" customHeight="1" x14ac:dyDescent="0.3">
      <c r="A61" s="516"/>
      <c r="B61" s="434"/>
      <c r="C61" s="511"/>
      <c r="D61" s="108" t="s">
        <v>275</v>
      </c>
      <c r="E61" s="288" t="s">
        <v>78</v>
      </c>
      <c r="F61" s="438" t="s">
        <v>38</v>
      </c>
      <c r="G61" s="440" t="s">
        <v>101</v>
      </c>
      <c r="H61" s="145"/>
      <c r="I61" s="145"/>
      <c r="J61" s="145"/>
      <c r="K61" s="146">
        <v>0</v>
      </c>
      <c r="L61" s="147">
        <v>0</v>
      </c>
      <c r="M61" s="147">
        <v>0</v>
      </c>
      <c r="N61" s="15">
        <f>K61+(L61*48)+(M61*48)</f>
        <v>0</v>
      </c>
      <c r="O61" s="311"/>
      <c r="P61" s="311"/>
      <c r="Q61" s="311"/>
      <c r="R61" s="311"/>
      <c r="S61" s="527"/>
      <c r="T61" s="527"/>
      <c r="U61" s="527"/>
      <c r="V61" s="527"/>
      <c r="W61" s="541"/>
      <c r="X61" s="438" t="s">
        <v>322</v>
      </c>
      <c r="Y61" s="440" t="s">
        <v>325</v>
      </c>
      <c r="Z61" s="145"/>
      <c r="AA61" s="145"/>
      <c r="AB61" s="145"/>
      <c r="AC61" s="147">
        <v>0</v>
      </c>
      <c r="AD61" s="25">
        <v>625.35</v>
      </c>
      <c r="AE61" s="147">
        <v>0</v>
      </c>
      <c r="AF61" s="98">
        <f>AC61+(AD61*48)+(AE61*48)</f>
        <v>30016.800000000003</v>
      </c>
      <c r="AG61" s="311" t="s">
        <v>326</v>
      </c>
      <c r="AH61" s="311" t="s">
        <v>326</v>
      </c>
      <c r="AI61" s="311" t="s">
        <v>326</v>
      </c>
      <c r="AJ61" s="311" t="s">
        <v>326</v>
      </c>
      <c r="AK61" s="527" t="s">
        <v>326</v>
      </c>
      <c r="AL61" s="527" t="s">
        <v>327</v>
      </c>
      <c r="AM61" s="527" t="s">
        <v>326</v>
      </c>
      <c r="AN61" s="527" t="s">
        <v>326</v>
      </c>
      <c r="AO61" s="527" t="s">
        <v>326</v>
      </c>
      <c r="AP61" s="438" t="s">
        <v>38</v>
      </c>
      <c r="AQ61" s="440" t="s">
        <v>101</v>
      </c>
      <c r="AR61" s="145"/>
      <c r="AS61" s="145"/>
      <c r="AT61" s="145"/>
      <c r="AU61" s="146">
        <v>0</v>
      </c>
      <c r="AV61" s="147">
        <v>0</v>
      </c>
      <c r="AW61" s="147">
        <v>0</v>
      </c>
      <c r="AX61" s="15">
        <f>AU61+(AV61*48)+(AW61*48)</f>
        <v>0</v>
      </c>
      <c r="AY61" s="213"/>
      <c r="AZ61" s="213"/>
      <c r="BA61" s="213"/>
      <c r="BB61" s="213"/>
      <c r="BC61" s="527"/>
      <c r="BD61" s="527"/>
      <c r="BE61" s="527"/>
      <c r="BF61" s="527"/>
      <c r="BG61" s="541"/>
      <c r="BH61" s="438" t="s">
        <v>38</v>
      </c>
      <c r="BI61" s="440" t="s">
        <v>101</v>
      </c>
      <c r="BJ61" s="145"/>
      <c r="BK61" s="145"/>
      <c r="BL61" s="145"/>
      <c r="BM61" s="14">
        <v>20978</v>
      </c>
      <c r="BN61" s="14">
        <v>585.32000000000005</v>
      </c>
      <c r="BO61" s="14">
        <v>40.68</v>
      </c>
      <c r="BP61" s="15">
        <f>BM61+(BN61*48)+(BO61*48)</f>
        <v>51026</v>
      </c>
      <c r="BQ61" s="311"/>
      <c r="BR61" s="311"/>
      <c r="BS61" s="311"/>
      <c r="BT61" s="311"/>
      <c r="BU61" s="527" t="s">
        <v>326</v>
      </c>
      <c r="BV61" s="527" t="s">
        <v>326</v>
      </c>
      <c r="BW61" s="527" t="s">
        <v>326</v>
      </c>
      <c r="BX61" s="527" t="s">
        <v>326</v>
      </c>
      <c r="BY61" s="527" t="s">
        <v>326</v>
      </c>
      <c r="BZ61" s="438" t="s">
        <v>38</v>
      </c>
      <c r="CA61" s="524" t="s">
        <v>101</v>
      </c>
      <c r="CB61" s="336"/>
      <c r="CC61" s="145"/>
      <c r="CD61" s="145"/>
      <c r="CE61" s="146">
        <v>0</v>
      </c>
      <c r="CF61" s="147">
        <v>0</v>
      </c>
      <c r="CG61" s="147">
        <v>0</v>
      </c>
      <c r="CH61" s="15">
        <f>CE61+(CF61*48)+(CG61*48)</f>
        <v>0</v>
      </c>
      <c r="CI61" s="311"/>
      <c r="CJ61" s="311"/>
      <c r="CK61" s="311"/>
      <c r="CL61" s="311"/>
      <c r="CM61" s="527"/>
      <c r="CN61" s="527"/>
      <c r="CO61" s="527"/>
      <c r="CP61" s="527"/>
      <c r="CQ61" s="527"/>
    </row>
    <row r="62" spans="1:95" ht="15" customHeight="1" x14ac:dyDescent="0.3">
      <c r="A62" s="516"/>
      <c r="B62" s="434"/>
      <c r="C62" s="511"/>
      <c r="D62" s="108" t="s">
        <v>276</v>
      </c>
      <c r="E62" s="289" t="s">
        <v>4</v>
      </c>
      <c r="F62" s="439"/>
      <c r="G62" s="441"/>
      <c r="H62" s="145"/>
      <c r="I62" s="145"/>
      <c r="J62" s="145"/>
      <c r="K62" s="146">
        <v>0</v>
      </c>
      <c r="L62" s="147">
        <v>0</v>
      </c>
      <c r="M62" s="147">
        <v>0</v>
      </c>
      <c r="N62" s="15">
        <f>K62+(L62*48)+(M62*48)</f>
        <v>0</v>
      </c>
      <c r="O62" s="312"/>
      <c r="P62" s="312"/>
      <c r="Q62" s="312"/>
      <c r="R62" s="312"/>
      <c r="S62" s="528"/>
      <c r="T62" s="528"/>
      <c r="U62" s="528"/>
      <c r="V62" s="528"/>
      <c r="W62" s="542"/>
      <c r="X62" s="439"/>
      <c r="Y62" s="441"/>
      <c r="Z62" s="145"/>
      <c r="AA62" s="145"/>
      <c r="AB62" s="145"/>
      <c r="AC62" s="147">
        <v>0</v>
      </c>
      <c r="AD62" s="14">
        <v>680.35</v>
      </c>
      <c r="AE62" s="147">
        <v>0</v>
      </c>
      <c r="AF62" s="15">
        <f>AC62+(AD62*48)+(AE62*48)</f>
        <v>32656.800000000003</v>
      </c>
      <c r="AG62" s="312" t="s">
        <v>326</v>
      </c>
      <c r="AH62" s="312" t="s">
        <v>326</v>
      </c>
      <c r="AI62" s="312" t="s">
        <v>326</v>
      </c>
      <c r="AJ62" s="312" t="s">
        <v>326</v>
      </c>
      <c r="AK62" s="528"/>
      <c r="AL62" s="528"/>
      <c r="AM62" s="528"/>
      <c r="AN62" s="528"/>
      <c r="AO62" s="528"/>
      <c r="AP62" s="439"/>
      <c r="AQ62" s="441"/>
      <c r="AR62" s="145"/>
      <c r="AS62" s="145"/>
      <c r="AT62" s="145"/>
      <c r="AU62" s="146">
        <v>0</v>
      </c>
      <c r="AV62" s="147">
        <v>0</v>
      </c>
      <c r="AW62" s="147">
        <v>0</v>
      </c>
      <c r="AX62" s="15">
        <f>AU62+(AV62*48)+(AW62*48)</f>
        <v>0</v>
      </c>
      <c r="AY62" s="214"/>
      <c r="AZ62" s="214"/>
      <c r="BA62" s="214"/>
      <c r="BB62" s="214"/>
      <c r="BC62" s="528"/>
      <c r="BD62" s="528"/>
      <c r="BE62" s="528"/>
      <c r="BF62" s="528"/>
      <c r="BG62" s="542"/>
      <c r="BH62" s="439"/>
      <c r="BI62" s="441"/>
      <c r="BJ62" s="145"/>
      <c r="BK62" s="145"/>
      <c r="BL62" s="145"/>
      <c r="BM62" s="14">
        <v>18357</v>
      </c>
      <c r="BN62" s="14">
        <v>619.91999999999996</v>
      </c>
      <c r="BO62" s="14">
        <v>43.08</v>
      </c>
      <c r="BP62" s="15">
        <f>BM62+(BN62*48)+(BO62*48)</f>
        <v>50181</v>
      </c>
      <c r="BQ62" s="312"/>
      <c r="BR62" s="312"/>
      <c r="BS62" s="312"/>
      <c r="BT62" s="312"/>
      <c r="BU62" s="528"/>
      <c r="BV62" s="528"/>
      <c r="BW62" s="528"/>
      <c r="BX62" s="528"/>
      <c r="BY62" s="528"/>
      <c r="BZ62" s="439"/>
      <c r="CA62" s="525"/>
      <c r="CB62" s="336"/>
      <c r="CC62" s="145"/>
      <c r="CD62" s="145"/>
      <c r="CE62" s="146">
        <v>0</v>
      </c>
      <c r="CF62" s="147">
        <v>0</v>
      </c>
      <c r="CG62" s="147">
        <v>0</v>
      </c>
      <c r="CH62" s="15">
        <f>CE62+(CF62*48)+(CG62*48)</f>
        <v>0</v>
      </c>
      <c r="CI62" s="312"/>
      <c r="CJ62" s="312"/>
      <c r="CK62" s="312"/>
      <c r="CL62" s="312"/>
      <c r="CM62" s="528"/>
      <c r="CN62" s="528"/>
      <c r="CO62" s="528"/>
      <c r="CP62" s="528"/>
      <c r="CQ62" s="528"/>
    </row>
    <row r="63" spans="1:95" ht="15" customHeight="1" x14ac:dyDescent="0.3">
      <c r="A63" s="516"/>
      <c r="B63" s="434"/>
      <c r="C63" s="511"/>
      <c r="D63" s="108" t="s">
        <v>277</v>
      </c>
      <c r="E63" s="289" t="s">
        <v>5</v>
      </c>
      <c r="F63" s="439"/>
      <c r="G63" s="441"/>
      <c r="H63" s="145"/>
      <c r="I63" s="145"/>
      <c r="J63" s="145"/>
      <c r="K63" s="146">
        <v>0</v>
      </c>
      <c r="L63" s="147">
        <v>0</v>
      </c>
      <c r="M63" s="147">
        <v>0</v>
      </c>
      <c r="N63" s="15">
        <f>K63+(L63*48)+(M63*48)</f>
        <v>0</v>
      </c>
      <c r="O63" s="312"/>
      <c r="P63" s="312"/>
      <c r="Q63" s="312"/>
      <c r="R63" s="312"/>
      <c r="S63" s="528"/>
      <c r="T63" s="528"/>
      <c r="U63" s="528"/>
      <c r="V63" s="528"/>
      <c r="W63" s="542"/>
      <c r="X63" s="439"/>
      <c r="Y63" s="441"/>
      <c r="Z63" s="145"/>
      <c r="AA63" s="145"/>
      <c r="AB63" s="145"/>
      <c r="AC63" s="147">
        <v>0</v>
      </c>
      <c r="AD63" s="14">
        <v>731.5</v>
      </c>
      <c r="AE63" s="147">
        <v>0</v>
      </c>
      <c r="AF63" s="15">
        <f>AC63+(AD63*48)+(AE63*48)</f>
        <v>35112</v>
      </c>
      <c r="AG63" s="312" t="s">
        <v>326</v>
      </c>
      <c r="AH63" s="312" t="s">
        <v>326</v>
      </c>
      <c r="AI63" s="312" t="s">
        <v>326</v>
      </c>
      <c r="AJ63" s="312" t="s">
        <v>326</v>
      </c>
      <c r="AK63" s="528"/>
      <c r="AL63" s="528"/>
      <c r="AM63" s="528"/>
      <c r="AN63" s="528"/>
      <c r="AO63" s="528"/>
      <c r="AP63" s="439"/>
      <c r="AQ63" s="441"/>
      <c r="AR63" s="145"/>
      <c r="AS63" s="145"/>
      <c r="AT63" s="145"/>
      <c r="AU63" s="146">
        <v>0</v>
      </c>
      <c r="AV63" s="147">
        <v>0</v>
      </c>
      <c r="AW63" s="147">
        <v>0</v>
      </c>
      <c r="AX63" s="15">
        <f>AU63+(AV63*48)+(AW63*48)</f>
        <v>0</v>
      </c>
      <c r="AY63" s="214"/>
      <c r="AZ63" s="214"/>
      <c r="BA63" s="214"/>
      <c r="BB63" s="214"/>
      <c r="BC63" s="528"/>
      <c r="BD63" s="528"/>
      <c r="BE63" s="528"/>
      <c r="BF63" s="528"/>
      <c r="BG63" s="542"/>
      <c r="BH63" s="439"/>
      <c r="BI63" s="441"/>
      <c r="BJ63" s="145"/>
      <c r="BK63" s="145"/>
      <c r="BL63" s="145"/>
      <c r="BM63" s="14">
        <v>16937</v>
      </c>
      <c r="BN63" s="14">
        <v>667.6</v>
      </c>
      <c r="BO63" s="14">
        <v>46.4</v>
      </c>
      <c r="BP63" s="15">
        <f>BM63+(BN63*48)+(BO63*48)</f>
        <v>51209</v>
      </c>
      <c r="BQ63" s="312"/>
      <c r="BR63" s="312"/>
      <c r="BS63" s="312"/>
      <c r="BT63" s="312"/>
      <c r="BU63" s="528"/>
      <c r="BV63" s="528"/>
      <c r="BW63" s="528"/>
      <c r="BX63" s="528"/>
      <c r="BY63" s="528"/>
      <c r="BZ63" s="439"/>
      <c r="CA63" s="525"/>
      <c r="CB63" s="336"/>
      <c r="CC63" s="145"/>
      <c r="CD63" s="145"/>
      <c r="CE63" s="146">
        <v>0</v>
      </c>
      <c r="CF63" s="147">
        <v>0</v>
      </c>
      <c r="CG63" s="147">
        <v>0</v>
      </c>
      <c r="CH63" s="15">
        <f>CE63+(CF63*48)+(CG63*48)</f>
        <v>0</v>
      </c>
      <c r="CI63" s="312"/>
      <c r="CJ63" s="312"/>
      <c r="CK63" s="312"/>
      <c r="CL63" s="312"/>
      <c r="CM63" s="528"/>
      <c r="CN63" s="528"/>
      <c r="CO63" s="528"/>
      <c r="CP63" s="528"/>
      <c r="CQ63" s="528"/>
    </row>
    <row r="64" spans="1:95" ht="15" customHeight="1" x14ac:dyDescent="0.3">
      <c r="A64" s="516"/>
      <c r="B64" s="434"/>
      <c r="C64" s="511"/>
      <c r="D64" s="108" t="s">
        <v>278</v>
      </c>
      <c r="E64" s="289" t="s">
        <v>6</v>
      </c>
      <c r="F64" s="439"/>
      <c r="G64" s="441"/>
      <c r="H64" s="145"/>
      <c r="I64" s="145"/>
      <c r="J64" s="145"/>
      <c r="K64" s="146">
        <v>0</v>
      </c>
      <c r="L64" s="147">
        <v>0</v>
      </c>
      <c r="M64" s="147">
        <v>0</v>
      </c>
      <c r="N64" s="15">
        <f>K64+(L64*48)+(M64*48)</f>
        <v>0</v>
      </c>
      <c r="O64" s="312"/>
      <c r="P64" s="312"/>
      <c r="Q64" s="312"/>
      <c r="R64" s="312"/>
      <c r="S64" s="528"/>
      <c r="T64" s="528"/>
      <c r="U64" s="528"/>
      <c r="V64" s="528"/>
      <c r="W64" s="542"/>
      <c r="X64" s="439"/>
      <c r="Y64" s="441"/>
      <c r="Z64" s="145"/>
      <c r="AA64" s="145"/>
      <c r="AB64" s="145"/>
      <c r="AC64" s="147">
        <v>0</v>
      </c>
      <c r="AD64" s="14">
        <v>775.5</v>
      </c>
      <c r="AE64" s="147">
        <v>0</v>
      </c>
      <c r="AF64" s="15">
        <f>AC64+(AD64*48)+(AE64*48)</f>
        <v>37224</v>
      </c>
      <c r="AG64" s="312" t="s">
        <v>326</v>
      </c>
      <c r="AH64" s="312" t="s">
        <v>326</v>
      </c>
      <c r="AI64" s="312" t="s">
        <v>326</v>
      </c>
      <c r="AJ64" s="312" t="s">
        <v>326</v>
      </c>
      <c r="AK64" s="528"/>
      <c r="AL64" s="528"/>
      <c r="AM64" s="528"/>
      <c r="AN64" s="528"/>
      <c r="AO64" s="528"/>
      <c r="AP64" s="439"/>
      <c r="AQ64" s="441"/>
      <c r="AR64" s="145"/>
      <c r="AS64" s="145"/>
      <c r="AT64" s="145"/>
      <c r="AU64" s="146">
        <v>0</v>
      </c>
      <c r="AV64" s="147">
        <v>0</v>
      </c>
      <c r="AW64" s="147">
        <v>0</v>
      </c>
      <c r="AX64" s="15">
        <f>AU64+(AV64*48)+(AW64*48)</f>
        <v>0</v>
      </c>
      <c r="AY64" s="214"/>
      <c r="AZ64" s="214"/>
      <c r="BA64" s="214"/>
      <c r="BB64" s="214"/>
      <c r="BC64" s="528"/>
      <c r="BD64" s="528"/>
      <c r="BE64" s="528"/>
      <c r="BF64" s="528"/>
      <c r="BG64" s="542"/>
      <c r="BH64" s="439"/>
      <c r="BI64" s="441"/>
      <c r="BJ64" s="145"/>
      <c r="BK64" s="145"/>
      <c r="BL64" s="145"/>
      <c r="BM64" s="14">
        <v>17109</v>
      </c>
      <c r="BN64" s="14">
        <v>726.51</v>
      </c>
      <c r="BO64" s="14">
        <v>50.49</v>
      </c>
      <c r="BP64" s="15">
        <f>BM64+(BN64*48)+(BO64*48)</f>
        <v>54404.999999999993</v>
      </c>
      <c r="BQ64" s="312"/>
      <c r="BR64" s="312"/>
      <c r="BS64" s="312"/>
      <c r="BT64" s="312"/>
      <c r="BU64" s="528"/>
      <c r="BV64" s="528"/>
      <c r="BW64" s="528"/>
      <c r="BX64" s="528"/>
      <c r="BY64" s="528"/>
      <c r="BZ64" s="439"/>
      <c r="CA64" s="525"/>
      <c r="CB64" s="336"/>
      <c r="CC64" s="145"/>
      <c r="CD64" s="145"/>
      <c r="CE64" s="146">
        <v>0</v>
      </c>
      <c r="CF64" s="147">
        <v>0</v>
      </c>
      <c r="CG64" s="147">
        <v>0</v>
      </c>
      <c r="CH64" s="15">
        <f>CE64+(CF64*48)+(CG64*48)</f>
        <v>0</v>
      </c>
      <c r="CI64" s="312"/>
      <c r="CJ64" s="312"/>
      <c r="CK64" s="312"/>
      <c r="CL64" s="312"/>
      <c r="CM64" s="528"/>
      <c r="CN64" s="528"/>
      <c r="CO64" s="528"/>
      <c r="CP64" s="528"/>
      <c r="CQ64" s="528"/>
    </row>
    <row r="65" spans="1:95" ht="15" customHeight="1" x14ac:dyDescent="0.3">
      <c r="A65" s="516"/>
      <c r="B65" s="513" t="s">
        <v>317</v>
      </c>
      <c r="C65" s="511"/>
      <c r="D65" s="195" t="s">
        <v>279</v>
      </c>
      <c r="E65" s="289" t="s">
        <v>7</v>
      </c>
      <c r="F65" s="439"/>
      <c r="G65" s="441"/>
      <c r="H65" s="145"/>
      <c r="I65" s="145"/>
      <c r="J65" s="145"/>
      <c r="K65" s="146">
        <v>0</v>
      </c>
      <c r="L65" s="147">
        <v>0</v>
      </c>
      <c r="M65" s="147">
        <v>0</v>
      </c>
      <c r="N65" s="15">
        <f>K65+(L65*48)+(M65*48)</f>
        <v>0</v>
      </c>
      <c r="O65" s="319"/>
      <c r="P65" s="319"/>
      <c r="Q65" s="319"/>
      <c r="R65" s="319"/>
      <c r="S65" s="529"/>
      <c r="T65" s="529"/>
      <c r="U65" s="529"/>
      <c r="V65" s="529"/>
      <c r="W65" s="543"/>
      <c r="X65" s="439"/>
      <c r="Y65" s="441"/>
      <c r="Z65" s="145"/>
      <c r="AA65" s="145"/>
      <c r="AB65" s="145"/>
      <c r="AC65" s="147">
        <v>0</v>
      </c>
      <c r="AD65" s="14">
        <v>815.65</v>
      </c>
      <c r="AE65" s="147">
        <v>0</v>
      </c>
      <c r="AF65" s="15">
        <f>AC65+(AD65*48)+(AE65*48)</f>
        <v>39151.199999999997</v>
      </c>
      <c r="AG65" s="319" t="s">
        <v>326</v>
      </c>
      <c r="AH65" s="319" t="s">
        <v>326</v>
      </c>
      <c r="AI65" s="319" t="s">
        <v>326</v>
      </c>
      <c r="AJ65" s="319" t="s">
        <v>326</v>
      </c>
      <c r="AK65" s="529"/>
      <c r="AL65" s="529"/>
      <c r="AM65" s="529"/>
      <c r="AN65" s="529"/>
      <c r="AO65" s="529"/>
      <c r="AP65" s="439"/>
      <c r="AQ65" s="441"/>
      <c r="AR65" s="145"/>
      <c r="AS65" s="145"/>
      <c r="AT65" s="145"/>
      <c r="AU65" s="146">
        <v>0</v>
      </c>
      <c r="AV65" s="147">
        <v>0</v>
      </c>
      <c r="AW65" s="147">
        <v>0</v>
      </c>
      <c r="AX65" s="15">
        <f>AU65+(AV65*48)+(AW65*48)</f>
        <v>0</v>
      </c>
      <c r="AY65" s="214"/>
      <c r="AZ65" s="214"/>
      <c r="BA65" s="214"/>
      <c r="BB65" s="214"/>
      <c r="BC65" s="528"/>
      <c r="BD65" s="528"/>
      <c r="BE65" s="528"/>
      <c r="BF65" s="528"/>
      <c r="BG65" s="542"/>
      <c r="BH65" s="523"/>
      <c r="BI65" s="540"/>
      <c r="BJ65" s="145"/>
      <c r="BK65" s="145"/>
      <c r="BL65" s="145"/>
      <c r="BM65" s="14">
        <v>14630</v>
      </c>
      <c r="BN65" s="14">
        <v>744.27</v>
      </c>
      <c r="BO65" s="14">
        <v>51.73</v>
      </c>
      <c r="BP65" s="15">
        <f>BM65+(BN65*48)+(BO65*48)</f>
        <v>52838</v>
      </c>
      <c r="BQ65" s="319"/>
      <c r="BR65" s="319"/>
      <c r="BS65" s="319"/>
      <c r="BT65" s="319"/>
      <c r="BU65" s="529"/>
      <c r="BV65" s="529"/>
      <c r="BW65" s="529"/>
      <c r="BX65" s="529"/>
      <c r="BY65" s="529"/>
      <c r="BZ65" s="439"/>
      <c r="CA65" s="525"/>
      <c r="CB65" s="336"/>
      <c r="CC65" s="145"/>
      <c r="CD65" s="145"/>
      <c r="CE65" s="146">
        <v>0</v>
      </c>
      <c r="CF65" s="147">
        <v>0</v>
      </c>
      <c r="CG65" s="147">
        <v>0</v>
      </c>
      <c r="CH65" s="15">
        <f>CE65+(CF65*48)+(CG65*48)</f>
        <v>0</v>
      </c>
      <c r="CI65" s="319"/>
      <c r="CJ65" s="319"/>
      <c r="CK65" s="319"/>
      <c r="CL65" s="319"/>
      <c r="CM65" s="529"/>
      <c r="CN65" s="529"/>
      <c r="CO65" s="529"/>
      <c r="CP65" s="529"/>
      <c r="CQ65" s="529"/>
    </row>
    <row r="66" spans="1:95" ht="15" customHeight="1" thickBot="1" x14ac:dyDescent="0.35">
      <c r="A66" s="517"/>
      <c r="B66" s="514"/>
      <c r="C66" s="512"/>
      <c r="D66" s="197"/>
      <c r="E66" s="198"/>
      <c r="F66" s="279"/>
      <c r="G66" s="280"/>
      <c r="H66" s="316"/>
      <c r="I66" s="316"/>
      <c r="J66" s="316"/>
      <c r="K66" s="318"/>
      <c r="L66" s="318"/>
      <c r="M66" s="318"/>
      <c r="N66" s="101"/>
      <c r="O66" s="318"/>
      <c r="P66" s="318"/>
      <c r="Q66" s="318"/>
      <c r="R66" s="318"/>
      <c r="S66" s="318"/>
      <c r="T66" s="318"/>
      <c r="U66" s="318"/>
      <c r="V66" s="318"/>
      <c r="W66" s="318"/>
      <c r="X66" s="361"/>
      <c r="Y66" s="355"/>
      <c r="Z66" s="316"/>
      <c r="AA66" s="316"/>
      <c r="AB66" s="316"/>
      <c r="AC66" s="318"/>
      <c r="AD66" s="79"/>
      <c r="AE66" s="318"/>
      <c r="AF66" s="370" t="s">
        <v>320</v>
      </c>
      <c r="AG66" s="318"/>
      <c r="AH66" s="318"/>
      <c r="AI66" s="318"/>
      <c r="AJ66" s="318"/>
      <c r="AK66" s="318"/>
      <c r="AL66" s="318"/>
      <c r="AM66" s="318"/>
      <c r="AN66" s="318"/>
      <c r="AO66" s="318"/>
      <c r="AP66" s="361"/>
      <c r="AQ66" s="355"/>
      <c r="AR66" s="316"/>
      <c r="AS66" s="316"/>
      <c r="AT66" s="316"/>
      <c r="AU66" s="318"/>
      <c r="AV66" s="318"/>
      <c r="AW66" s="318"/>
      <c r="AX66" s="101"/>
      <c r="AY66" s="337"/>
      <c r="AZ66" s="337"/>
      <c r="BA66" s="337"/>
      <c r="BB66" s="337"/>
      <c r="BC66" s="337"/>
      <c r="BD66" s="337"/>
      <c r="BE66" s="337"/>
      <c r="BF66" s="337"/>
      <c r="BG66" s="343"/>
      <c r="BH66" s="344"/>
      <c r="BI66" s="345"/>
      <c r="BJ66" s="316"/>
      <c r="BK66" s="316"/>
      <c r="BL66" s="316"/>
      <c r="BM66" s="79"/>
      <c r="BN66" s="79"/>
      <c r="BO66" s="79"/>
      <c r="BP66" s="370" t="s">
        <v>320</v>
      </c>
      <c r="BQ66" s="338"/>
      <c r="BR66" s="338"/>
      <c r="BS66" s="338"/>
      <c r="BT66" s="338"/>
      <c r="BU66" s="338"/>
      <c r="BV66" s="338"/>
      <c r="BW66" s="338"/>
      <c r="BX66" s="338"/>
      <c r="BY66" s="216"/>
      <c r="BZ66" s="341"/>
      <c r="CA66" s="189"/>
      <c r="CB66" s="350"/>
      <c r="CC66" s="316"/>
      <c r="CD66" s="316"/>
      <c r="CE66" s="318"/>
      <c r="CF66" s="318"/>
      <c r="CG66" s="318"/>
      <c r="CH66" s="101"/>
      <c r="CI66" s="318"/>
      <c r="CJ66" s="318"/>
      <c r="CK66" s="318"/>
      <c r="CL66" s="318"/>
      <c r="CM66" s="318"/>
      <c r="CN66" s="318"/>
      <c r="CO66" s="318"/>
      <c r="CP66" s="318"/>
      <c r="CQ66" s="351"/>
    </row>
    <row r="67" spans="1:95" ht="15" customHeight="1" x14ac:dyDescent="0.3">
      <c r="A67" s="474">
        <f t="shared" ref="A67" si="12">A60+1</f>
        <v>10</v>
      </c>
      <c r="B67" s="433">
        <v>138384</v>
      </c>
      <c r="C67" s="510">
        <v>0.6</v>
      </c>
      <c r="D67" s="117" t="s">
        <v>106</v>
      </c>
      <c r="E67" s="24" t="s">
        <v>309</v>
      </c>
      <c r="F67" s="276"/>
      <c r="G67" s="116"/>
      <c r="H67" s="140">
        <v>0</v>
      </c>
      <c r="I67" s="141">
        <v>0</v>
      </c>
      <c r="J67" s="141">
        <v>0</v>
      </c>
      <c r="K67" s="142"/>
      <c r="L67" s="142"/>
      <c r="M67" s="142"/>
      <c r="N67" s="143">
        <f>H67+I67+J67</f>
        <v>0</v>
      </c>
      <c r="O67" s="9"/>
      <c r="P67" s="9"/>
      <c r="Q67" s="9"/>
      <c r="R67" s="9"/>
      <c r="S67" s="144"/>
      <c r="T67" s="9"/>
      <c r="U67" s="8"/>
      <c r="V67" s="8"/>
      <c r="W67" s="8"/>
      <c r="X67" s="276"/>
      <c r="Y67" s="116"/>
      <c r="Z67" s="140">
        <v>0</v>
      </c>
      <c r="AA67" s="141">
        <v>0</v>
      </c>
      <c r="AB67" s="141">
        <v>0</v>
      </c>
      <c r="AC67" s="142"/>
      <c r="AD67" s="142"/>
      <c r="AE67" s="142"/>
      <c r="AF67" s="143">
        <f>Z67+AA67+AB67</f>
        <v>0</v>
      </c>
      <c r="AG67" s="9"/>
      <c r="AH67" s="9"/>
      <c r="AI67" s="9"/>
      <c r="AJ67" s="9"/>
      <c r="AK67" s="144"/>
      <c r="AL67" s="9"/>
      <c r="AM67" s="8"/>
      <c r="AN67" s="8"/>
      <c r="AO67" s="144"/>
      <c r="AP67" s="276"/>
      <c r="AQ67" s="116"/>
      <c r="AR67" s="140">
        <v>0</v>
      </c>
      <c r="AS67" s="141">
        <v>0</v>
      </c>
      <c r="AT67" s="141">
        <v>0</v>
      </c>
      <c r="AU67" s="142"/>
      <c r="AV67" s="142"/>
      <c r="AW67" s="142"/>
      <c r="AX67" s="143">
        <f>AR67+AS67+AT67</f>
        <v>0</v>
      </c>
      <c r="AY67" s="9"/>
      <c r="AZ67" s="9"/>
      <c r="BA67" s="9"/>
      <c r="BB67" s="9"/>
      <c r="BC67" s="144"/>
      <c r="BD67" s="9"/>
      <c r="BE67" s="8"/>
      <c r="BF67" s="8"/>
      <c r="BG67" s="8"/>
      <c r="BH67" s="276"/>
      <c r="BI67" s="116"/>
      <c r="BJ67" s="372">
        <v>0</v>
      </c>
      <c r="BK67" s="373">
        <v>0</v>
      </c>
      <c r="BL67" s="373">
        <v>0</v>
      </c>
      <c r="BM67" s="142"/>
      <c r="BN67" s="142"/>
      <c r="BO67" s="142"/>
      <c r="BP67" s="371">
        <f>BJ67+BK67+BL67</f>
        <v>0</v>
      </c>
      <c r="BQ67" s="9"/>
      <c r="BR67" s="9"/>
      <c r="BS67" s="9"/>
      <c r="BT67" s="9"/>
      <c r="BU67" s="144"/>
      <c r="BV67" s="9"/>
      <c r="BW67" s="8"/>
      <c r="BX67" s="8"/>
      <c r="BY67" s="144"/>
      <c r="BZ67" s="276"/>
      <c r="CA67" s="24"/>
      <c r="CB67" s="349">
        <v>3677.66</v>
      </c>
      <c r="CC67" s="141">
        <v>1225.8900000000001</v>
      </c>
      <c r="CD67" s="141">
        <v>0</v>
      </c>
      <c r="CE67" s="142"/>
      <c r="CF67" s="142"/>
      <c r="CG67" s="142"/>
      <c r="CH67" s="143">
        <f>CB67+CC67+CD67</f>
        <v>4903.55</v>
      </c>
      <c r="CI67" s="295">
        <v>400</v>
      </c>
      <c r="CJ67" s="295">
        <v>2</v>
      </c>
      <c r="CK67" s="296">
        <v>12.26</v>
      </c>
      <c r="CL67" s="295">
        <v>2</v>
      </c>
      <c r="CM67" s="144"/>
      <c r="CN67" s="9"/>
      <c r="CO67" s="8"/>
      <c r="CP67" s="8"/>
      <c r="CQ67" s="144"/>
    </row>
    <row r="68" spans="1:95" ht="15" customHeight="1" x14ac:dyDescent="0.3">
      <c r="A68" s="475"/>
      <c r="B68" s="434"/>
      <c r="C68" s="511"/>
      <c r="D68" s="108" t="s">
        <v>107</v>
      </c>
      <c r="E68" s="288" t="s">
        <v>78</v>
      </c>
      <c r="F68" s="438" t="s">
        <v>38</v>
      </c>
      <c r="G68" s="440" t="s">
        <v>101</v>
      </c>
      <c r="H68" s="145"/>
      <c r="I68" s="145"/>
      <c r="J68" s="145"/>
      <c r="K68" s="146">
        <v>0</v>
      </c>
      <c r="L68" s="147">
        <v>0</v>
      </c>
      <c r="M68" s="147">
        <v>0</v>
      </c>
      <c r="N68" s="15">
        <f>K68+(L68*48)+(M68*48)</f>
        <v>0</v>
      </c>
      <c r="O68" s="311"/>
      <c r="P68" s="311"/>
      <c r="Q68" s="311"/>
      <c r="R68" s="311"/>
      <c r="S68" s="527"/>
      <c r="T68" s="527"/>
      <c r="U68" s="527"/>
      <c r="V68" s="527"/>
      <c r="W68" s="541"/>
      <c r="X68" s="438" t="s">
        <v>38</v>
      </c>
      <c r="Y68" s="440" t="s">
        <v>101</v>
      </c>
      <c r="Z68" s="145"/>
      <c r="AA68" s="145"/>
      <c r="AB68" s="145"/>
      <c r="AC68" s="146">
        <v>0</v>
      </c>
      <c r="AD68" s="147">
        <v>0</v>
      </c>
      <c r="AE68" s="147">
        <v>0</v>
      </c>
      <c r="AF68" s="15">
        <f>AC68+(AD68*48)+(AE68*48)</f>
        <v>0</v>
      </c>
      <c r="AG68" s="311"/>
      <c r="AH68" s="311"/>
      <c r="AI68" s="311"/>
      <c r="AJ68" s="311"/>
      <c r="AK68" s="527"/>
      <c r="AL68" s="527"/>
      <c r="AM68" s="527"/>
      <c r="AN68" s="527"/>
      <c r="AO68" s="527"/>
      <c r="AP68" s="438" t="s">
        <v>38</v>
      </c>
      <c r="AQ68" s="440" t="s">
        <v>101</v>
      </c>
      <c r="AR68" s="145"/>
      <c r="AS68" s="145"/>
      <c r="AT68" s="145"/>
      <c r="AU68" s="146">
        <v>0</v>
      </c>
      <c r="AV68" s="147">
        <v>0</v>
      </c>
      <c r="AW68" s="147">
        <v>0</v>
      </c>
      <c r="AX68" s="15">
        <f>AU68+(AV68*48)+(AW68*48)</f>
        <v>0</v>
      </c>
      <c r="AY68" s="311"/>
      <c r="AZ68" s="311"/>
      <c r="BA68" s="311"/>
      <c r="BB68" s="311"/>
      <c r="BC68" s="527"/>
      <c r="BD68" s="527"/>
      <c r="BE68" s="527"/>
      <c r="BF68" s="527"/>
      <c r="BG68" s="541"/>
      <c r="BH68" s="438" t="s">
        <v>38</v>
      </c>
      <c r="BI68" s="440" t="s">
        <v>101</v>
      </c>
      <c r="BJ68" s="145"/>
      <c r="BK68" s="145"/>
      <c r="BL68" s="145"/>
      <c r="BM68" s="14">
        <v>107935</v>
      </c>
      <c r="BN68" s="14">
        <v>585.32000000000005</v>
      </c>
      <c r="BO68" s="14">
        <v>40.68</v>
      </c>
      <c r="BP68" s="15">
        <f>BM68+(BN68*48)+(BO68*48)</f>
        <v>137983</v>
      </c>
      <c r="BQ68" s="311"/>
      <c r="BR68" s="311"/>
      <c r="BS68" s="311"/>
      <c r="BT68" s="311"/>
      <c r="BU68" s="527" t="s">
        <v>326</v>
      </c>
      <c r="BV68" s="527" t="s">
        <v>326</v>
      </c>
      <c r="BW68" s="527" t="s">
        <v>326</v>
      </c>
      <c r="BX68" s="527" t="s">
        <v>326</v>
      </c>
      <c r="BY68" s="527" t="s">
        <v>326</v>
      </c>
      <c r="BZ68" s="438" t="s">
        <v>322</v>
      </c>
      <c r="CA68" s="524" t="s">
        <v>323</v>
      </c>
      <c r="CB68" s="336"/>
      <c r="CC68" s="145"/>
      <c r="CD68" s="145"/>
      <c r="CE68" s="146">
        <v>0</v>
      </c>
      <c r="CF68" s="147">
        <v>190</v>
      </c>
      <c r="CG68" s="147">
        <f>CF68*(0.06+0.0695)+7.94</f>
        <v>32.545000000000002</v>
      </c>
      <c r="CH68" s="15">
        <f>CE68+(CF68*48)+(CG68*48)</f>
        <v>10682.16</v>
      </c>
      <c r="CI68" s="311">
        <v>400</v>
      </c>
      <c r="CJ68" s="311">
        <v>2</v>
      </c>
      <c r="CK68" s="311">
        <v>12.26</v>
      </c>
      <c r="CL68" s="311">
        <v>2</v>
      </c>
      <c r="CM68" s="527" t="s">
        <v>326</v>
      </c>
      <c r="CN68" s="527" t="s">
        <v>326</v>
      </c>
      <c r="CO68" s="527" t="s">
        <v>326</v>
      </c>
      <c r="CP68" s="527" t="s">
        <v>326</v>
      </c>
      <c r="CQ68" s="527" t="s">
        <v>327</v>
      </c>
    </row>
    <row r="69" spans="1:95" ht="15" customHeight="1" x14ac:dyDescent="0.3">
      <c r="A69" s="475"/>
      <c r="B69" s="434"/>
      <c r="C69" s="511"/>
      <c r="D69" s="108" t="s">
        <v>108</v>
      </c>
      <c r="E69" s="289" t="s">
        <v>4</v>
      </c>
      <c r="F69" s="439"/>
      <c r="G69" s="441"/>
      <c r="H69" s="145"/>
      <c r="I69" s="145"/>
      <c r="J69" s="145"/>
      <c r="K69" s="146">
        <v>0</v>
      </c>
      <c r="L69" s="147">
        <v>0</v>
      </c>
      <c r="M69" s="147">
        <v>0</v>
      </c>
      <c r="N69" s="15">
        <f>K69+(L69*48)+(M69*48)</f>
        <v>0</v>
      </c>
      <c r="O69" s="312"/>
      <c r="P69" s="312"/>
      <c r="Q69" s="312"/>
      <c r="R69" s="312"/>
      <c r="S69" s="528"/>
      <c r="T69" s="528"/>
      <c r="U69" s="528"/>
      <c r="V69" s="528"/>
      <c r="W69" s="542"/>
      <c r="X69" s="439"/>
      <c r="Y69" s="441"/>
      <c r="Z69" s="145"/>
      <c r="AA69" s="145"/>
      <c r="AB69" s="145"/>
      <c r="AC69" s="146">
        <v>0</v>
      </c>
      <c r="AD69" s="147">
        <v>0</v>
      </c>
      <c r="AE69" s="147">
        <v>0</v>
      </c>
      <c r="AF69" s="15">
        <f>AC69+(AD69*48)+(AE69*48)</f>
        <v>0</v>
      </c>
      <c r="AG69" s="312"/>
      <c r="AH69" s="312"/>
      <c r="AI69" s="312"/>
      <c r="AJ69" s="312"/>
      <c r="AK69" s="528"/>
      <c r="AL69" s="528"/>
      <c r="AM69" s="528"/>
      <c r="AN69" s="528"/>
      <c r="AO69" s="528"/>
      <c r="AP69" s="439"/>
      <c r="AQ69" s="441"/>
      <c r="AR69" s="145"/>
      <c r="AS69" s="145"/>
      <c r="AT69" s="145"/>
      <c r="AU69" s="146">
        <v>0</v>
      </c>
      <c r="AV69" s="147">
        <v>0</v>
      </c>
      <c r="AW69" s="147">
        <v>0</v>
      </c>
      <c r="AX69" s="15">
        <f>AU69+(AV69*48)+(AW69*48)</f>
        <v>0</v>
      </c>
      <c r="AY69" s="312"/>
      <c r="AZ69" s="312"/>
      <c r="BA69" s="312"/>
      <c r="BB69" s="312"/>
      <c r="BC69" s="528"/>
      <c r="BD69" s="528"/>
      <c r="BE69" s="528"/>
      <c r="BF69" s="528"/>
      <c r="BG69" s="542"/>
      <c r="BH69" s="439"/>
      <c r="BI69" s="441"/>
      <c r="BJ69" s="145"/>
      <c r="BK69" s="145"/>
      <c r="BL69" s="145"/>
      <c r="BM69" s="14">
        <v>107938</v>
      </c>
      <c r="BN69" s="14">
        <v>637.67999999999995</v>
      </c>
      <c r="BO69" s="14">
        <v>44.32</v>
      </c>
      <c r="BP69" s="15">
        <f>BM69+(BN69*48)+(BO69*48)</f>
        <v>140674</v>
      </c>
      <c r="BQ69" s="312"/>
      <c r="BR69" s="312"/>
      <c r="BS69" s="312"/>
      <c r="BT69" s="312"/>
      <c r="BU69" s="528"/>
      <c r="BV69" s="528"/>
      <c r="BW69" s="528"/>
      <c r="BX69" s="528"/>
      <c r="BY69" s="528"/>
      <c r="BZ69" s="439"/>
      <c r="CA69" s="525"/>
      <c r="CB69" s="336"/>
      <c r="CC69" s="145"/>
      <c r="CD69" s="145"/>
      <c r="CE69" s="146">
        <v>0</v>
      </c>
      <c r="CF69" s="147">
        <v>300</v>
      </c>
      <c r="CG69" s="147">
        <f t="shared" ref="CG69:CG72" si="13">CF69*(0.06+0.0695)+7.94</f>
        <v>46.79</v>
      </c>
      <c r="CH69" s="15">
        <f>CE69+(CF69*48)+(CG69*48)</f>
        <v>16645.919999999998</v>
      </c>
      <c r="CI69" s="311">
        <v>400</v>
      </c>
      <c r="CJ69" s="311">
        <v>2</v>
      </c>
      <c r="CK69" s="311">
        <v>12.26</v>
      </c>
      <c r="CL69" s="311">
        <v>2</v>
      </c>
      <c r="CM69" s="528"/>
      <c r="CN69" s="528"/>
      <c r="CO69" s="528"/>
      <c r="CP69" s="528"/>
      <c r="CQ69" s="528"/>
    </row>
    <row r="70" spans="1:95" ht="15" customHeight="1" x14ac:dyDescent="0.3">
      <c r="A70" s="475"/>
      <c r="B70" s="434"/>
      <c r="C70" s="511"/>
      <c r="D70" s="108" t="s">
        <v>109</v>
      </c>
      <c r="E70" s="289" t="s">
        <v>5</v>
      </c>
      <c r="F70" s="439"/>
      <c r="G70" s="441"/>
      <c r="H70" s="145"/>
      <c r="I70" s="145"/>
      <c r="J70" s="145"/>
      <c r="K70" s="146">
        <v>0</v>
      </c>
      <c r="L70" s="147">
        <v>0</v>
      </c>
      <c r="M70" s="147">
        <v>0</v>
      </c>
      <c r="N70" s="15">
        <f>K70+(L70*48)+(M70*48)</f>
        <v>0</v>
      </c>
      <c r="O70" s="312"/>
      <c r="P70" s="312"/>
      <c r="Q70" s="312"/>
      <c r="R70" s="312"/>
      <c r="S70" s="528"/>
      <c r="T70" s="528"/>
      <c r="U70" s="528"/>
      <c r="V70" s="528"/>
      <c r="W70" s="542"/>
      <c r="X70" s="439"/>
      <c r="Y70" s="441"/>
      <c r="Z70" s="145"/>
      <c r="AA70" s="145"/>
      <c r="AB70" s="145"/>
      <c r="AC70" s="146">
        <v>0</v>
      </c>
      <c r="AD70" s="147">
        <v>0</v>
      </c>
      <c r="AE70" s="147">
        <v>0</v>
      </c>
      <c r="AF70" s="15">
        <f>AC70+(AD70*48)+(AE70*48)</f>
        <v>0</v>
      </c>
      <c r="AG70" s="312"/>
      <c r="AH70" s="312"/>
      <c r="AI70" s="312"/>
      <c r="AJ70" s="312"/>
      <c r="AK70" s="528"/>
      <c r="AL70" s="528"/>
      <c r="AM70" s="528"/>
      <c r="AN70" s="528"/>
      <c r="AO70" s="528"/>
      <c r="AP70" s="439"/>
      <c r="AQ70" s="441"/>
      <c r="AR70" s="145"/>
      <c r="AS70" s="145"/>
      <c r="AT70" s="145"/>
      <c r="AU70" s="146">
        <v>0</v>
      </c>
      <c r="AV70" s="147">
        <v>0</v>
      </c>
      <c r="AW70" s="147">
        <v>0</v>
      </c>
      <c r="AX70" s="15">
        <f>AU70+(AV70*48)+(AW70*48)</f>
        <v>0</v>
      </c>
      <c r="AY70" s="312"/>
      <c r="AZ70" s="312"/>
      <c r="BA70" s="312"/>
      <c r="BB70" s="312"/>
      <c r="BC70" s="528"/>
      <c r="BD70" s="528"/>
      <c r="BE70" s="528"/>
      <c r="BF70" s="528"/>
      <c r="BG70" s="542"/>
      <c r="BH70" s="439"/>
      <c r="BI70" s="441"/>
      <c r="BJ70" s="145"/>
      <c r="BK70" s="145"/>
      <c r="BL70" s="145"/>
      <c r="BM70" s="14">
        <v>107938</v>
      </c>
      <c r="BN70" s="14">
        <v>686.3</v>
      </c>
      <c r="BO70" s="14">
        <v>47.7</v>
      </c>
      <c r="BP70" s="15">
        <f>BM70+(BN70*48)+(BO70*48)</f>
        <v>143170</v>
      </c>
      <c r="BQ70" s="312"/>
      <c r="BR70" s="312"/>
      <c r="BS70" s="312"/>
      <c r="BT70" s="312"/>
      <c r="BU70" s="528"/>
      <c r="BV70" s="528"/>
      <c r="BW70" s="528"/>
      <c r="BX70" s="528"/>
      <c r="BY70" s="528"/>
      <c r="BZ70" s="439"/>
      <c r="CA70" s="525"/>
      <c r="CB70" s="336"/>
      <c r="CC70" s="145"/>
      <c r="CD70" s="145"/>
      <c r="CE70" s="146">
        <v>0</v>
      </c>
      <c r="CF70" s="147">
        <v>320</v>
      </c>
      <c r="CG70" s="147">
        <f t="shared" si="13"/>
        <v>49.379999999999995</v>
      </c>
      <c r="CH70" s="15">
        <f>CE70+(CF70*48)+(CG70*48)</f>
        <v>17730.239999999998</v>
      </c>
      <c r="CI70" s="311">
        <v>400</v>
      </c>
      <c r="CJ70" s="311">
        <v>2</v>
      </c>
      <c r="CK70" s="311">
        <v>12.26</v>
      </c>
      <c r="CL70" s="311">
        <v>2</v>
      </c>
      <c r="CM70" s="528"/>
      <c r="CN70" s="528"/>
      <c r="CO70" s="528"/>
      <c r="CP70" s="528"/>
      <c r="CQ70" s="528"/>
    </row>
    <row r="71" spans="1:95" ht="15" customHeight="1" x14ac:dyDescent="0.3">
      <c r="A71" s="475"/>
      <c r="B71" s="434"/>
      <c r="C71" s="511"/>
      <c r="D71" s="108" t="s">
        <v>110</v>
      </c>
      <c r="E71" s="289" t="s">
        <v>6</v>
      </c>
      <c r="F71" s="439"/>
      <c r="G71" s="441"/>
      <c r="H71" s="145"/>
      <c r="I71" s="145"/>
      <c r="J71" s="145"/>
      <c r="K71" s="146">
        <v>0</v>
      </c>
      <c r="L71" s="147">
        <v>0</v>
      </c>
      <c r="M71" s="147">
        <v>0</v>
      </c>
      <c r="N71" s="15">
        <f>K71+(L71*48)+(M71*48)</f>
        <v>0</v>
      </c>
      <c r="O71" s="312"/>
      <c r="P71" s="312"/>
      <c r="Q71" s="312"/>
      <c r="R71" s="312"/>
      <c r="S71" s="528"/>
      <c r="T71" s="528"/>
      <c r="U71" s="528"/>
      <c r="V71" s="528"/>
      <c r="W71" s="542"/>
      <c r="X71" s="439"/>
      <c r="Y71" s="441"/>
      <c r="Z71" s="145"/>
      <c r="AA71" s="145"/>
      <c r="AB71" s="145"/>
      <c r="AC71" s="146">
        <v>0</v>
      </c>
      <c r="AD71" s="147">
        <v>0</v>
      </c>
      <c r="AE71" s="147">
        <v>0</v>
      </c>
      <c r="AF71" s="15">
        <f>AC71+(AD71*48)+(AE71*48)</f>
        <v>0</v>
      </c>
      <c r="AG71" s="312"/>
      <c r="AH71" s="312"/>
      <c r="AI71" s="312"/>
      <c r="AJ71" s="312"/>
      <c r="AK71" s="528"/>
      <c r="AL71" s="528"/>
      <c r="AM71" s="528"/>
      <c r="AN71" s="528"/>
      <c r="AO71" s="528"/>
      <c r="AP71" s="439"/>
      <c r="AQ71" s="441"/>
      <c r="AR71" s="145"/>
      <c r="AS71" s="145"/>
      <c r="AT71" s="145"/>
      <c r="AU71" s="146">
        <v>0</v>
      </c>
      <c r="AV71" s="147">
        <v>0</v>
      </c>
      <c r="AW71" s="147">
        <v>0</v>
      </c>
      <c r="AX71" s="15">
        <f>AU71+(AV71*48)+(AW71*48)</f>
        <v>0</v>
      </c>
      <c r="AY71" s="312"/>
      <c r="AZ71" s="312"/>
      <c r="BA71" s="312"/>
      <c r="BB71" s="312"/>
      <c r="BC71" s="528"/>
      <c r="BD71" s="528"/>
      <c r="BE71" s="528"/>
      <c r="BF71" s="528"/>
      <c r="BG71" s="542"/>
      <c r="BH71" s="439"/>
      <c r="BI71" s="441"/>
      <c r="BJ71" s="145"/>
      <c r="BK71" s="145"/>
      <c r="BL71" s="145"/>
      <c r="BM71" s="14">
        <v>107938</v>
      </c>
      <c r="BN71" s="14">
        <v>724.51</v>
      </c>
      <c r="BO71" s="14">
        <v>50.49</v>
      </c>
      <c r="BP71" s="15">
        <f>BM71+(BN71*48)+(BO71*48)</f>
        <v>145137.99999999997</v>
      </c>
      <c r="BQ71" s="312"/>
      <c r="BR71" s="312"/>
      <c r="BS71" s="312"/>
      <c r="BT71" s="312"/>
      <c r="BU71" s="528"/>
      <c r="BV71" s="528"/>
      <c r="BW71" s="528"/>
      <c r="BX71" s="528"/>
      <c r="BY71" s="528"/>
      <c r="BZ71" s="439"/>
      <c r="CA71" s="525"/>
      <c r="CB71" s="336"/>
      <c r="CC71" s="145"/>
      <c r="CD71" s="145"/>
      <c r="CE71" s="146">
        <v>0</v>
      </c>
      <c r="CF71" s="147">
        <v>340</v>
      </c>
      <c r="CG71" s="147">
        <f t="shared" si="13"/>
        <v>51.97</v>
      </c>
      <c r="CH71" s="15">
        <f>CE71+(CF71*48)+(CG71*48)</f>
        <v>18814.560000000001</v>
      </c>
      <c r="CI71" s="311">
        <v>400</v>
      </c>
      <c r="CJ71" s="311">
        <v>2</v>
      </c>
      <c r="CK71" s="311">
        <v>12.26</v>
      </c>
      <c r="CL71" s="311">
        <v>2</v>
      </c>
      <c r="CM71" s="528"/>
      <c r="CN71" s="528"/>
      <c r="CO71" s="528"/>
      <c r="CP71" s="528"/>
      <c r="CQ71" s="528"/>
    </row>
    <row r="72" spans="1:95" ht="15" customHeight="1" x14ac:dyDescent="0.3">
      <c r="A72" s="475"/>
      <c r="B72" s="521" t="s">
        <v>321</v>
      </c>
      <c r="C72" s="511"/>
      <c r="D72" s="195" t="s">
        <v>111</v>
      </c>
      <c r="E72" s="289" t="s">
        <v>7</v>
      </c>
      <c r="F72" s="439"/>
      <c r="G72" s="441"/>
      <c r="H72" s="145"/>
      <c r="I72" s="145"/>
      <c r="J72" s="145"/>
      <c r="K72" s="146">
        <v>0</v>
      </c>
      <c r="L72" s="147">
        <v>0</v>
      </c>
      <c r="M72" s="147">
        <v>0</v>
      </c>
      <c r="N72" s="15">
        <f>K72+(L72*48)+(M72*48)</f>
        <v>0</v>
      </c>
      <c r="O72" s="319"/>
      <c r="P72" s="319"/>
      <c r="Q72" s="319"/>
      <c r="R72" s="319"/>
      <c r="S72" s="529"/>
      <c r="T72" s="529"/>
      <c r="U72" s="529"/>
      <c r="V72" s="529"/>
      <c r="W72" s="543"/>
      <c r="X72" s="439"/>
      <c r="Y72" s="441"/>
      <c r="Z72" s="145"/>
      <c r="AA72" s="145"/>
      <c r="AB72" s="145"/>
      <c r="AC72" s="146">
        <v>0</v>
      </c>
      <c r="AD72" s="147">
        <v>0</v>
      </c>
      <c r="AE72" s="147">
        <v>0</v>
      </c>
      <c r="AF72" s="15">
        <f>AC72+(AD72*48)+(AE72*48)</f>
        <v>0</v>
      </c>
      <c r="AG72" s="319"/>
      <c r="AH72" s="319"/>
      <c r="AI72" s="319"/>
      <c r="AJ72" s="319"/>
      <c r="AK72" s="529"/>
      <c r="AL72" s="529"/>
      <c r="AM72" s="529"/>
      <c r="AN72" s="529"/>
      <c r="AO72" s="529"/>
      <c r="AP72" s="439"/>
      <c r="AQ72" s="441"/>
      <c r="AR72" s="145"/>
      <c r="AS72" s="145"/>
      <c r="AT72" s="145"/>
      <c r="AU72" s="146">
        <v>0</v>
      </c>
      <c r="AV72" s="147">
        <v>0</v>
      </c>
      <c r="AW72" s="147">
        <v>0</v>
      </c>
      <c r="AX72" s="15">
        <f>AU72+(AV72*48)+(AW72*48)</f>
        <v>0</v>
      </c>
      <c r="AY72" s="319"/>
      <c r="AZ72" s="319"/>
      <c r="BA72" s="319"/>
      <c r="BB72" s="319"/>
      <c r="BC72" s="529"/>
      <c r="BD72" s="529"/>
      <c r="BE72" s="529"/>
      <c r="BF72" s="529"/>
      <c r="BG72" s="543"/>
      <c r="BH72" s="439"/>
      <c r="BI72" s="441"/>
      <c r="BJ72" s="145"/>
      <c r="BK72" s="145"/>
      <c r="BL72" s="145"/>
      <c r="BM72" s="14">
        <v>107938</v>
      </c>
      <c r="BN72" s="14">
        <v>764.84</v>
      </c>
      <c r="BO72" s="14">
        <v>53.16</v>
      </c>
      <c r="BP72" s="15">
        <f>BM72+(BN72*48)+(BO72*48)</f>
        <v>147202</v>
      </c>
      <c r="BQ72" s="319"/>
      <c r="BR72" s="319"/>
      <c r="BS72" s="319"/>
      <c r="BT72" s="319"/>
      <c r="BU72" s="529"/>
      <c r="BV72" s="529"/>
      <c r="BW72" s="529"/>
      <c r="BX72" s="529"/>
      <c r="BY72" s="529"/>
      <c r="BZ72" s="439"/>
      <c r="CA72" s="525"/>
      <c r="CB72" s="336"/>
      <c r="CC72" s="145"/>
      <c r="CD72" s="145"/>
      <c r="CE72" s="146">
        <v>0</v>
      </c>
      <c r="CF72" s="147">
        <v>360</v>
      </c>
      <c r="CG72" s="147">
        <f t="shared" si="13"/>
        <v>54.56</v>
      </c>
      <c r="CH72" s="15">
        <f>CE72+(CF72*48)+(CG72*48)</f>
        <v>19898.88</v>
      </c>
      <c r="CI72" s="357">
        <v>400</v>
      </c>
      <c r="CJ72" s="357">
        <v>2</v>
      </c>
      <c r="CK72" s="357">
        <v>12.26</v>
      </c>
      <c r="CL72" s="357">
        <v>2</v>
      </c>
      <c r="CM72" s="529"/>
      <c r="CN72" s="529"/>
      <c r="CO72" s="529"/>
      <c r="CP72" s="529"/>
      <c r="CQ72" s="529"/>
    </row>
    <row r="73" spans="1:95" ht="15" customHeight="1" thickBot="1" x14ac:dyDescent="0.35">
      <c r="A73" s="476"/>
      <c r="B73" s="522"/>
      <c r="C73" s="512"/>
      <c r="D73" s="197"/>
      <c r="E73" s="198"/>
      <c r="F73" s="277"/>
      <c r="G73" s="278"/>
      <c r="H73" s="316"/>
      <c r="I73" s="316"/>
      <c r="J73" s="316"/>
      <c r="K73" s="318"/>
      <c r="L73" s="318"/>
      <c r="M73" s="318"/>
      <c r="N73" s="101"/>
      <c r="O73" s="318"/>
      <c r="P73" s="318"/>
      <c r="Q73" s="318"/>
      <c r="R73" s="318"/>
      <c r="S73" s="318"/>
      <c r="T73" s="318"/>
      <c r="U73" s="318"/>
      <c r="V73" s="318"/>
      <c r="W73" s="318"/>
      <c r="X73" s="361"/>
      <c r="Y73" s="355"/>
      <c r="Z73" s="316"/>
      <c r="AA73" s="316"/>
      <c r="AB73" s="316"/>
      <c r="AC73" s="318"/>
      <c r="AD73" s="318"/>
      <c r="AE73" s="318"/>
      <c r="AF73" s="101"/>
      <c r="AG73" s="318"/>
      <c r="AH73" s="318"/>
      <c r="AI73" s="318"/>
      <c r="AJ73" s="318"/>
      <c r="AK73" s="318"/>
      <c r="AL73" s="318"/>
      <c r="AM73" s="318"/>
      <c r="AN73" s="318"/>
      <c r="AO73" s="318"/>
      <c r="AP73" s="361"/>
      <c r="AQ73" s="355"/>
      <c r="AR73" s="316"/>
      <c r="AS73" s="316"/>
      <c r="AT73" s="316"/>
      <c r="AU73" s="318"/>
      <c r="AV73" s="318"/>
      <c r="AW73" s="318"/>
      <c r="AX73" s="101"/>
      <c r="AY73" s="338"/>
      <c r="AZ73" s="338"/>
      <c r="BA73" s="338"/>
      <c r="BB73" s="338"/>
      <c r="BC73" s="338"/>
      <c r="BD73" s="338"/>
      <c r="BE73" s="338"/>
      <c r="BF73" s="338"/>
      <c r="BG73" s="216"/>
      <c r="BH73" s="341"/>
      <c r="BI73" s="342"/>
      <c r="BJ73" s="316"/>
      <c r="BK73" s="316"/>
      <c r="BL73" s="316"/>
      <c r="BM73" s="170"/>
      <c r="BN73" s="79"/>
      <c r="BO73" s="79"/>
      <c r="BP73" s="370" t="s">
        <v>320</v>
      </c>
      <c r="BQ73" s="338"/>
      <c r="BR73" s="338"/>
      <c r="BS73" s="338"/>
      <c r="BT73" s="338"/>
      <c r="BU73" s="338"/>
      <c r="BV73" s="338"/>
      <c r="BW73" s="338"/>
      <c r="BX73" s="338"/>
      <c r="BY73" s="216"/>
      <c r="BZ73" s="341"/>
      <c r="CA73" s="189"/>
      <c r="CB73" s="350"/>
      <c r="CC73" s="316"/>
      <c r="CD73" s="316"/>
      <c r="CE73" s="318"/>
      <c r="CF73" s="318"/>
      <c r="CG73" s="318"/>
      <c r="CH73" s="314">
        <f>SUM(CH67+CH68+CH69+CH70+CH71+CH72)</f>
        <v>88675.31</v>
      </c>
      <c r="CI73" s="318"/>
      <c r="CJ73" s="318"/>
      <c r="CK73" s="318"/>
      <c r="CL73" s="318"/>
      <c r="CM73" s="318"/>
      <c r="CN73" s="318"/>
      <c r="CO73" s="318"/>
      <c r="CP73" s="318"/>
      <c r="CQ73" s="351"/>
    </row>
    <row r="74" spans="1:95" ht="15" customHeight="1" x14ac:dyDescent="0.3">
      <c r="A74" s="474">
        <f t="shared" ref="A74" si="14">A67+1</f>
        <v>11</v>
      </c>
      <c r="B74" s="433">
        <v>17018483</v>
      </c>
      <c r="C74" s="510">
        <v>0.6</v>
      </c>
      <c r="D74" s="117" t="s">
        <v>229</v>
      </c>
      <c r="E74" s="24" t="s">
        <v>309</v>
      </c>
      <c r="F74" s="276"/>
      <c r="G74" s="116"/>
      <c r="H74" s="140">
        <v>0</v>
      </c>
      <c r="I74" s="141">
        <v>0</v>
      </c>
      <c r="J74" s="141">
        <v>0</v>
      </c>
      <c r="K74" s="142"/>
      <c r="L74" s="142"/>
      <c r="M74" s="142"/>
      <c r="N74" s="143">
        <f>H74+I74+J74</f>
        <v>0</v>
      </c>
      <c r="O74" s="9"/>
      <c r="P74" s="9"/>
      <c r="Q74" s="9"/>
      <c r="R74" s="9"/>
      <c r="S74" s="144"/>
      <c r="T74" s="9"/>
      <c r="U74" s="8"/>
      <c r="V74" s="8"/>
      <c r="W74" s="8"/>
      <c r="X74" s="276"/>
      <c r="Y74" s="116"/>
      <c r="Z74" s="140">
        <v>0</v>
      </c>
      <c r="AA74" s="141">
        <v>0</v>
      </c>
      <c r="AB74" s="141">
        <v>0</v>
      </c>
      <c r="AC74" s="142"/>
      <c r="AD74" s="142"/>
      <c r="AE74" s="142"/>
      <c r="AF74" s="143">
        <f>Z74+AA74+AB74</f>
        <v>0</v>
      </c>
      <c r="AG74" s="9"/>
      <c r="AH74" s="9"/>
      <c r="AI74" s="9"/>
      <c r="AJ74" s="9"/>
      <c r="AK74" s="144"/>
      <c r="AL74" s="9"/>
      <c r="AM74" s="8"/>
      <c r="AN74" s="8"/>
      <c r="AO74" s="144"/>
      <c r="AP74" s="276"/>
      <c r="AQ74" s="116"/>
      <c r="AR74" s="140">
        <v>0</v>
      </c>
      <c r="AS74" s="141">
        <v>0</v>
      </c>
      <c r="AT74" s="141">
        <v>0</v>
      </c>
      <c r="AU74" s="142"/>
      <c r="AV74" s="142"/>
      <c r="AW74" s="142"/>
      <c r="AX74" s="143">
        <f>AR74+AS74+AT74</f>
        <v>0</v>
      </c>
      <c r="AY74" s="9"/>
      <c r="AZ74" s="9"/>
      <c r="BA74" s="9"/>
      <c r="BB74" s="9"/>
      <c r="BC74" s="144"/>
      <c r="BD74" s="9"/>
      <c r="BE74" s="8"/>
      <c r="BF74" s="8"/>
      <c r="BG74" s="8"/>
      <c r="BH74" s="276"/>
      <c r="BI74" s="116"/>
      <c r="BJ74" s="140">
        <v>0</v>
      </c>
      <c r="BK74" s="141">
        <v>0</v>
      </c>
      <c r="BL74" s="141">
        <v>0</v>
      </c>
      <c r="BM74" s="142"/>
      <c r="BN74" s="142"/>
      <c r="BO74" s="142"/>
      <c r="BP74" s="143">
        <f>BJ74+BK74+BL74</f>
        <v>0</v>
      </c>
      <c r="BQ74" s="9"/>
      <c r="BR74" s="9"/>
      <c r="BS74" s="9"/>
      <c r="BT74" s="9"/>
      <c r="BU74" s="144"/>
      <c r="BV74" s="9"/>
      <c r="BW74" s="8"/>
      <c r="BX74" s="8"/>
      <c r="BY74" s="144"/>
      <c r="BZ74" s="276"/>
      <c r="CA74" s="24"/>
      <c r="CB74" s="349">
        <v>0</v>
      </c>
      <c r="CC74" s="141">
        <v>0</v>
      </c>
      <c r="CD74" s="141">
        <v>0</v>
      </c>
      <c r="CE74" s="142"/>
      <c r="CF74" s="142"/>
      <c r="CG74" s="142"/>
      <c r="CH74" s="143">
        <f>CB74+CC74+CD74</f>
        <v>0</v>
      </c>
      <c r="CI74" s="9"/>
      <c r="CJ74" s="9"/>
      <c r="CK74" s="9"/>
      <c r="CL74" s="9"/>
      <c r="CM74" s="144"/>
      <c r="CN74" s="9"/>
      <c r="CO74" s="8"/>
      <c r="CP74" s="8"/>
      <c r="CQ74" s="144"/>
    </row>
    <row r="75" spans="1:95" ht="15" customHeight="1" x14ac:dyDescent="0.3">
      <c r="A75" s="475"/>
      <c r="B75" s="434"/>
      <c r="C75" s="511"/>
      <c r="D75" s="108" t="s">
        <v>230</v>
      </c>
      <c r="E75" s="288" t="s">
        <v>78</v>
      </c>
      <c r="F75" s="438" t="s">
        <v>38</v>
      </c>
      <c r="G75" s="440" t="s">
        <v>101</v>
      </c>
      <c r="H75" s="145"/>
      <c r="I75" s="145"/>
      <c r="J75" s="145"/>
      <c r="K75" s="146">
        <v>0</v>
      </c>
      <c r="L75" s="147">
        <v>0</v>
      </c>
      <c r="M75" s="147">
        <v>0</v>
      </c>
      <c r="N75" s="15">
        <f>K75+(L75*48)+(M75*48)</f>
        <v>0</v>
      </c>
      <c r="O75" s="311"/>
      <c r="P75" s="311"/>
      <c r="Q75" s="311"/>
      <c r="R75" s="311"/>
      <c r="S75" s="527"/>
      <c r="T75" s="527"/>
      <c r="U75" s="527"/>
      <c r="V75" s="527"/>
      <c r="W75" s="541"/>
      <c r="X75" s="438" t="s">
        <v>38</v>
      </c>
      <c r="Y75" s="440" t="s">
        <v>101</v>
      </c>
      <c r="Z75" s="145"/>
      <c r="AA75" s="145"/>
      <c r="AB75" s="145"/>
      <c r="AC75" s="147">
        <v>0</v>
      </c>
      <c r="AD75" s="147">
        <v>0</v>
      </c>
      <c r="AE75" s="147">
        <v>0</v>
      </c>
      <c r="AF75" s="15">
        <f>AC75+(AD75*48)+(AE75*48)</f>
        <v>0</v>
      </c>
      <c r="AG75" s="311"/>
      <c r="AH75" s="311"/>
      <c r="AI75" s="311"/>
      <c r="AJ75" s="311"/>
      <c r="AK75" s="527"/>
      <c r="AL75" s="527"/>
      <c r="AM75" s="527"/>
      <c r="AN75" s="527"/>
      <c r="AO75" s="527"/>
      <c r="AP75" s="438" t="s">
        <v>38</v>
      </c>
      <c r="AQ75" s="440" t="s">
        <v>101</v>
      </c>
      <c r="AR75" s="145"/>
      <c r="AS75" s="145"/>
      <c r="AT75" s="145"/>
      <c r="AU75" s="146">
        <v>0</v>
      </c>
      <c r="AV75" s="147">
        <v>0</v>
      </c>
      <c r="AW75" s="147">
        <v>0</v>
      </c>
      <c r="AX75" s="15">
        <f>AU75+(AV75*48)+(AW75*48)</f>
        <v>0</v>
      </c>
      <c r="AY75" s="311"/>
      <c r="AZ75" s="311"/>
      <c r="BA75" s="311"/>
      <c r="BB75" s="311"/>
      <c r="BC75" s="527"/>
      <c r="BD75" s="527"/>
      <c r="BE75" s="527"/>
      <c r="BF75" s="527"/>
      <c r="BG75" s="541"/>
      <c r="BH75" s="438" t="s">
        <v>38</v>
      </c>
      <c r="BI75" s="440" t="s">
        <v>101</v>
      </c>
      <c r="BJ75" s="145"/>
      <c r="BK75" s="145"/>
      <c r="BL75" s="145"/>
      <c r="BM75" s="147">
        <v>0</v>
      </c>
      <c r="BN75" s="147">
        <v>0</v>
      </c>
      <c r="BO75" s="147">
        <v>0</v>
      </c>
      <c r="BP75" s="15">
        <f>BM75+(BN75*48)+(BO75*48)</f>
        <v>0</v>
      </c>
      <c r="BQ75" s="311"/>
      <c r="BR75" s="311"/>
      <c r="BS75" s="311"/>
      <c r="BT75" s="311"/>
      <c r="BU75" s="527"/>
      <c r="BV75" s="527"/>
      <c r="BW75" s="527"/>
      <c r="BX75" s="527"/>
      <c r="BY75" s="527"/>
      <c r="BZ75" s="438" t="s">
        <v>38</v>
      </c>
      <c r="CA75" s="524" t="s">
        <v>101</v>
      </c>
      <c r="CB75" s="336"/>
      <c r="CC75" s="145"/>
      <c r="CD75" s="145"/>
      <c r="CE75" s="147">
        <v>0</v>
      </c>
      <c r="CF75" s="147">
        <v>0</v>
      </c>
      <c r="CG75" s="147">
        <v>0</v>
      </c>
      <c r="CH75" s="98">
        <f>CE75+(CF75*48)+(CG75*48)</f>
        <v>0</v>
      </c>
      <c r="CI75" s="311"/>
      <c r="CJ75" s="311"/>
      <c r="CK75" s="311"/>
      <c r="CL75" s="311"/>
      <c r="CM75" s="527"/>
      <c r="CN75" s="527"/>
      <c r="CO75" s="527"/>
      <c r="CP75" s="527"/>
      <c r="CQ75" s="527"/>
    </row>
    <row r="76" spans="1:95" ht="15" customHeight="1" x14ac:dyDescent="0.3">
      <c r="A76" s="475"/>
      <c r="B76" s="434"/>
      <c r="C76" s="511"/>
      <c r="D76" s="108" t="s">
        <v>231</v>
      </c>
      <c r="E76" s="289" t="s">
        <v>4</v>
      </c>
      <c r="F76" s="439"/>
      <c r="G76" s="441"/>
      <c r="H76" s="145"/>
      <c r="I76" s="145"/>
      <c r="J76" s="145"/>
      <c r="K76" s="146">
        <v>0</v>
      </c>
      <c r="L76" s="147">
        <v>0</v>
      </c>
      <c r="M76" s="147">
        <v>0</v>
      </c>
      <c r="N76" s="15">
        <f>K76+(L76*48)+(M76*48)</f>
        <v>0</v>
      </c>
      <c r="O76" s="312"/>
      <c r="P76" s="312"/>
      <c r="Q76" s="312"/>
      <c r="R76" s="312"/>
      <c r="S76" s="528"/>
      <c r="T76" s="528"/>
      <c r="U76" s="528"/>
      <c r="V76" s="528"/>
      <c r="W76" s="542"/>
      <c r="X76" s="439"/>
      <c r="Y76" s="441"/>
      <c r="Z76" s="145"/>
      <c r="AA76" s="145"/>
      <c r="AB76" s="145"/>
      <c r="AC76" s="147">
        <v>0</v>
      </c>
      <c r="AD76" s="147">
        <v>0</v>
      </c>
      <c r="AE76" s="147">
        <v>0</v>
      </c>
      <c r="AF76" s="15">
        <f>AC76+(AD76*48)+(AE76*48)</f>
        <v>0</v>
      </c>
      <c r="AG76" s="312"/>
      <c r="AH76" s="312"/>
      <c r="AI76" s="312"/>
      <c r="AJ76" s="312"/>
      <c r="AK76" s="528"/>
      <c r="AL76" s="528"/>
      <c r="AM76" s="528"/>
      <c r="AN76" s="528"/>
      <c r="AO76" s="528"/>
      <c r="AP76" s="439"/>
      <c r="AQ76" s="441"/>
      <c r="AR76" s="145"/>
      <c r="AS76" s="145"/>
      <c r="AT76" s="145"/>
      <c r="AU76" s="146">
        <v>0</v>
      </c>
      <c r="AV76" s="147">
        <v>0</v>
      </c>
      <c r="AW76" s="147">
        <v>0</v>
      </c>
      <c r="AX76" s="15">
        <f>AU76+(AV76*48)+(AW76*48)</f>
        <v>0</v>
      </c>
      <c r="AY76" s="312"/>
      <c r="AZ76" s="312"/>
      <c r="BA76" s="312"/>
      <c r="BB76" s="312"/>
      <c r="BC76" s="528"/>
      <c r="BD76" s="528"/>
      <c r="BE76" s="528"/>
      <c r="BF76" s="528"/>
      <c r="BG76" s="542"/>
      <c r="BH76" s="439"/>
      <c r="BI76" s="441"/>
      <c r="BJ76" s="145"/>
      <c r="BK76" s="145"/>
      <c r="BL76" s="145"/>
      <c r="BM76" s="147">
        <v>0</v>
      </c>
      <c r="BN76" s="147">
        <v>0</v>
      </c>
      <c r="BO76" s="147">
        <v>0</v>
      </c>
      <c r="BP76" s="15">
        <f>BM76+(BN76*48)+(BO76*48)</f>
        <v>0</v>
      </c>
      <c r="BQ76" s="312"/>
      <c r="BR76" s="312"/>
      <c r="BS76" s="312"/>
      <c r="BT76" s="312"/>
      <c r="BU76" s="528"/>
      <c r="BV76" s="528"/>
      <c r="BW76" s="528"/>
      <c r="BX76" s="528"/>
      <c r="BY76" s="528"/>
      <c r="BZ76" s="439"/>
      <c r="CA76" s="525"/>
      <c r="CB76" s="336"/>
      <c r="CC76" s="145"/>
      <c r="CD76" s="145"/>
      <c r="CE76" s="147">
        <v>0</v>
      </c>
      <c r="CF76" s="147">
        <v>0</v>
      </c>
      <c r="CG76" s="147">
        <v>0</v>
      </c>
      <c r="CH76" s="15">
        <f>CE76+(CF76*48)+(CG76*48)</f>
        <v>0</v>
      </c>
      <c r="CI76" s="312"/>
      <c r="CJ76" s="312"/>
      <c r="CK76" s="312"/>
      <c r="CL76" s="312"/>
      <c r="CM76" s="528"/>
      <c r="CN76" s="528"/>
      <c r="CO76" s="528"/>
      <c r="CP76" s="528"/>
      <c r="CQ76" s="528"/>
    </row>
    <row r="77" spans="1:95" ht="15" customHeight="1" x14ac:dyDescent="0.3">
      <c r="A77" s="475"/>
      <c r="B77" s="434"/>
      <c r="C77" s="511"/>
      <c r="D77" s="108" t="s">
        <v>232</v>
      </c>
      <c r="E77" s="289" t="s">
        <v>5</v>
      </c>
      <c r="F77" s="439"/>
      <c r="G77" s="441"/>
      <c r="H77" s="145"/>
      <c r="I77" s="145"/>
      <c r="J77" s="145"/>
      <c r="K77" s="146">
        <v>0</v>
      </c>
      <c r="L77" s="147">
        <v>0</v>
      </c>
      <c r="M77" s="147">
        <v>0</v>
      </c>
      <c r="N77" s="15">
        <f>K77+(L77*48)+(M77*48)</f>
        <v>0</v>
      </c>
      <c r="O77" s="312"/>
      <c r="P77" s="312"/>
      <c r="Q77" s="312"/>
      <c r="R77" s="312"/>
      <c r="S77" s="528"/>
      <c r="T77" s="528"/>
      <c r="U77" s="528"/>
      <c r="V77" s="528"/>
      <c r="W77" s="542"/>
      <c r="X77" s="439"/>
      <c r="Y77" s="441"/>
      <c r="Z77" s="145"/>
      <c r="AA77" s="145"/>
      <c r="AB77" s="145"/>
      <c r="AC77" s="147">
        <v>0</v>
      </c>
      <c r="AD77" s="147">
        <v>0</v>
      </c>
      <c r="AE77" s="147">
        <v>0</v>
      </c>
      <c r="AF77" s="15">
        <f>AC77+(AD77*48)+(AE77*48)</f>
        <v>0</v>
      </c>
      <c r="AG77" s="312"/>
      <c r="AH77" s="312"/>
      <c r="AI77" s="312"/>
      <c r="AJ77" s="312"/>
      <c r="AK77" s="528"/>
      <c r="AL77" s="528"/>
      <c r="AM77" s="528"/>
      <c r="AN77" s="528"/>
      <c r="AO77" s="528"/>
      <c r="AP77" s="439"/>
      <c r="AQ77" s="441"/>
      <c r="AR77" s="145"/>
      <c r="AS77" s="145"/>
      <c r="AT77" s="145"/>
      <c r="AU77" s="146">
        <v>0</v>
      </c>
      <c r="AV77" s="147">
        <v>0</v>
      </c>
      <c r="AW77" s="147">
        <v>0</v>
      </c>
      <c r="AX77" s="15">
        <f>AU77+(AV77*48)+(AW77*48)</f>
        <v>0</v>
      </c>
      <c r="AY77" s="312"/>
      <c r="AZ77" s="312"/>
      <c r="BA77" s="312"/>
      <c r="BB77" s="312"/>
      <c r="BC77" s="528"/>
      <c r="BD77" s="528"/>
      <c r="BE77" s="528"/>
      <c r="BF77" s="528"/>
      <c r="BG77" s="542"/>
      <c r="BH77" s="439"/>
      <c r="BI77" s="441"/>
      <c r="BJ77" s="145"/>
      <c r="BK77" s="145"/>
      <c r="BL77" s="145"/>
      <c r="BM77" s="147">
        <v>0</v>
      </c>
      <c r="BN77" s="147">
        <v>0</v>
      </c>
      <c r="BO77" s="147">
        <v>0</v>
      </c>
      <c r="BP77" s="15">
        <f>BM77+(BN77*48)+(BO77*48)</f>
        <v>0</v>
      </c>
      <c r="BQ77" s="312"/>
      <c r="BR77" s="312"/>
      <c r="BS77" s="312"/>
      <c r="BT77" s="312"/>
      <c r="BU77" s="528"/>
      <c r="BV77" s="528"/>
      <c r="BW77" s="528"/>
      <c r="BX77" s="528"/>
      <c r="BY77" s="528"/>
      <c r="BZ77" s="439"/>
      <c r="CA77" s="525"/>
      <c r="CB77" s="336"/>
      <c r="CC77" s="145"/>
      <c r="CD77" s="145"/>
      <c r="CE77" s="147">
        <v>0</v>
      </c>
      <c r="CF77" s="147">
        <v>0</v>
      </c>
      <c r="CG77" s="147">
        <v>0</v>
      </c>
      <c r="CH77" s="15">
        <f>CE77+(CF77*48)+(CG77*48)</f>
        <v>0</v>
      </c>
      <c r="CI77" s="312"/>
      <c r="CJ77" s="312"/>
      <c r="CK77" s="312"/>
      <c r="CL77" s="312"/>
      <c r="CM77" s="528"/>
      <c r="CN77" s="528"/>
      <c r="CO77" s="528"/>
      <c r="CP77" s="528"/>
      <c r="CQ77" s="528"/>
    </row>
    <row r="78" spans="1:95" ht="15" customHeight="1" x14ac:dyDescent="0.3">
      <c r="A78" s="475"/>
      <c r="B78" s="434"/>
      <c r="C78" s="511"/>
      <c r="D78" s="108" t="s">
        <v>233</v>
      </c>
      <c r="E78" s="289" t="s">
        <v>6</v>
      </c>
      <c r="F78" s="439"/>
      <c r="G78" s="441"/>
      <c r="H78" s="145"/>
      <c r="I78" s="145"/>
      <c r="J78" s="145"/>
      <c r="K78" s="146">
        <v>0</v>
      </c>
      <c r="L78" s="147">
        <v>0</v>
      </c>
      <c r="M78" s="147">
        <v>0</v>
      </c>
      <c r="N78" s="15">
        <f>K78+(L78*48)+(M78*48)</f>
        <v>0</v>
      </c>
      <c r="O78" s="312"/>
      <c r="P78" s="312"/>
      <c r="Q78" s="312"/>
      <c r="R78" s="312"/>
      <c r="S78" s="528"/>
      <c r="T78" s="528"/>
      <c r="U78" s="528"/>
      <c r="V78" s="528"/>
      <c r="W78" s="542"/>
      <c r="X78" s="439"/>
      <c r="Y78" s="441"/>
      <c r="Z78" s="145"/>
      <c r="AA78" s="145"/>
      <c r="AB78" s="145"/>
      <c r="AC78" s="147">
        <v>0</v>
      </c>
      <c r="AD78" s="147">
        <v>0</v>
      </c>
      <c r="AE78" s="147">
        <v>0</v>
      </c>
      <c r="AF78" s="15">
        <f>AC78+(AD78*48)+(AE78*48)</f>
        <v>0</v>
      </c>
      <c r="AG78" s="312"/>
      <c r="AH78" s="312"/>
      <c r="AI78" s="312"/>
      <c r="AJ78" s="312"/>
      <c r="AK78" s="528"/>
      <c r="AL78" s="528"/>
      <c r="AM78" s="528"/>
      <c r="AN78" s="528"/>
      <c r="AO78" s="528"/>
      <c r="AP78" s="439"/>
      <c r="AQ78" s="441"/>
      <c r="AR78" s="145"/>
      <c r="AS78" s="145"/>
      <c r="AT78" s="145"/>
      <c r="AU78" s="146">
        <v>0</v>
      </c>
      <c r="AV78" s="147">
        <v>0</v>
      </c>
      <c r="AW78" s="147">
        <v>0</v>
      </c>
      <c r="AX78" s="15">
        <f>AU78+(AV78*48)+(AW78*48)</f>
        <v>0</v>
      </c>
      <c r="AY78" s="312"/>
      <c r="AZ78" s="312"/>
      <c r="BA78" s="312"/>
      <c r="BB78" s="312"/>
      <c r="BC78" s="528"/>
      <c r="BD78" s="528"/>
      <c r="BE78" s="528"/>
      <c r="BF78" s="528"/>
      <c r="BG78" s="542"/>
      <c r="BH78" s="439"/>
      <c r="BI78" s="441"/>
      <c r="BJ78" s="145"/>
      <c r="BK78" s="145"/>
      <c r="BL78" s="145"/>
      <c r="BM78" s="147">
        <v>0</v>
      </c>
      <c r="BN78" s="147">
        <v>0</v>
      </c>
      <c r="BO78" s="147">
        <v>0</v>
      </c>
      <c r="BP78" s="15">
        <f>BM78+(BN78*48)+(BO78*48)</f>
        <v>0</v>
      </c>
      <c r="BQ78" s="312"/>
      <c r="BR78" s="312"/>
      <c r="BS78" s="312"/>
      <c r="BT78" s="312"/>
      <c r="BU78" s="528"/>
      <c r="BV78" s="528"/>
      <c r="BW78" s="528"/>
      <c r="BX78" s="528"/>
      <c r="BY78" s="528"/>
      <c r="BZ78" s="439"/>
      <c r="CA78" s="525"/>
      <c r="CB78" s="336"/>
      <c r="CC78" s="145"/>
      <c r="CD78" s="145"/>
      <c r="CE78" s="147">
        <v>0</v>
      </c>
      <c r="CF78" s="147">
        <v>0</v>
      </c>
      <c r="CG78" s="147">
        <v>0</v>
      </c>
      <c r="CH78" s="15">
        <f>CE78+(CF78*48)+(CG78*48)</f>
        <v>0</v>
      </c>
      <c r="CI78" s="312"/>
      <c r="CJ78" s="312"/>
      <c r="CK78" s="312"/>
      <c r="CL78" s="312"/>
      <c r="CM78" s="528"/>
      <c r="CN78" s="528"/>
      <c r="CO78" s="528"/>
      <c r="CP78" s="528"/>
      <c r="CQ78" s="528"/>
    </row>
    <row r="79" spans="1:95" ht="15" customHeight="1" x14ac:dyDescent="0.3">
      <c r="A79" s="475"/>
      <c r="B79" s="513" t="s">
        <v>317</v>
      </c>
      <c r="C79" s="511"/>
      <c r="D79" s="195" t="s">
        <v>234</v>
      </c>
      <c r="E79" s="289" t="s">
        <v>7</v>
      </c>
      <c r="F79" s="439"/>
      <c r="G79" s="441"/>
      <c r="H79" s="145"/>
      <c r="I79" s="145"/>
      <c r="J79" s="145"/>
      <c r="K79" s="146">
        <v>0</v>
      </c>
      <c r="L79" s="147">
        <v>0</v>
      </c>
      <c r="M79" s="147">
        <v>0</v>
      </c>
      <c r="N79" s="15">
        <f>K79+(L79*48)+(M79*48)</f>
        <v>0</v>
      </c>
      <c r="O79" s="319"/>
      <c r="P79" s="319"/>
      <c r="Q79" s="319"/>
      <c r="R79" s="319"/>
      <c r="S79" s="529"/>
      <c r="T79" s="529"/>
      <c r="U79" s="529"/>
      <c r="V79" s="529"/>
      <c r="W79" s="543"/>
      <c r="X79" s="439"/>
      <c r="Y79" s="441"/>
      <c r="Z79" s="145"/>
      <c r="AA79" s="145"/>
      <c r="AB79" s="145"/>
      <c r="AC79" s="147">
        <v>0</v>
      </c>
      <c r="AD79" s="147">
        <v>0</v>
      </c>
      <c r="AE79" s="147">
        <v>0</v>
      </c>
      <c r="AF79" s="15">
        <f>AC79+(AD79*48)+(AE79*48)</f>
        <v>0</v>
      </c>
      <c r="AG79" s="319"/>
      <c r="AH79" s="319"/>
      <c r="AI79" s="319"/>
      <c r="AJ79" s="319"/>
      <c r="AK79" s="529"/>
      <c r="AL79" s="529"/>
      <c r="AM79" s="529"/>
      <c r="AN79" s="529"/>
      <c r="AO79" s="529"/>
      <c r="AP79" s="439"/>
      <c r="AQ79" s="441"/>
      <c r="AR79" s="145"/>
      <c r="AS79" s="145"/>
      <c r="AT79" s="145"/>
      <c r="AU79" s="146">
        <v>0</v>
      </c>
      <c r="AV79" s="147">
        <v>0</v>
      </c>
      <c r="AW79" s="147">
        <v>0</v>
      </c>
      <c r="AX79" s="15">
        <f>AU79+(AV79*48)+(AW79*48)</f>
        <v>0</v>
      </c>
      <c r="AY79" s="319"/>
      <c r="AZ79" s="319"/>
      <c r="BA79" s="319"/>
      <c r="BB79" s="319"/>
      <c r="BC79" s="529"/>
      <c r="BD79" s="529"/>
      <c r="BE79" s="529"/>
      <c r="BF79" s="529"/>
      <c r="BG79" s="543"/>
      <c r="BH79" s="439"/>
      <c r="BI79" s="441"/>
      <c r="BJ79" s="145"/>
      <c r="BK79" s="145"/>
      <c r="BL79" s="145"/>
      <c r="BM79" s="147">
        <v>0</v>
      </c>
      <c r="BN79" s="147">
        <v>0</v>
      </c>
      <c r="BO79" s="147">
        <v>0</v>
      </c>
      <c r="BP79" s="15">
        <f>BM79+(BN79*48)+(BO79*48)</f>
        <v>0</v>
      </c>
      <c r="BQ79" s="319"/>
      <c r="BR79" s="319"/>
      <c r="BS79" s="319"/>
      <c r="BT79" s="319"/>
      <c r="BU79" s="529"/>
      <c r="BV79" s="529"/>
      <c r="BW79" s="529"/>
      <c r="BX79" s="529"/>
      <c r="BY79" s="529"/>
      <c r="BZ79" s="439"/>
      <c r="CA79" s="525"/>
      <c r="CB79" s="336"/>
      <c r="CC79" s="145"/>
      <c r="CD79" s="145"/>
      <c r="CE79" s="147">
        <v>0</v>
      </c>
      <c r="CF79" s="147">
        <v>0</v>
      </c>
      <c r="CG79" s="147">
        <v>0</v>
      </c>
      <c r="CH79" s="15">
        <f>CE79+(CF79*48)+(CG79*48)</f>
        <v>0</v>
      </c>
      <c r="CI79" s="319"/>
      <c r="CJ79" s="319"/>
      <c r="CK79" s="319"/>
      <c r="CL79" s="319"/>
      <c r="CM79" s="529"/>
      <c r="CN79" s="529"/>
      <c r="CO79" s="529"/>
      <c r="CP79" s="529"/>
      <c r="CQ79" s="529"/>
    </row>
    <row r="80" spans="1:95" ht="15" customHeight="1" thickBot="1" x14ac:dyDescent="0.35">
      <c r="A80" s="476"/>
      <c r="B80" s="514"/>
      <c r="C80" s="512"/>
      <c r="D80" s="197"/>
      <c r="E80" s="198"/>
      <c r="F80" s="277"/>
      <c r="G80" s="278"/>
      <c r="H80" s="316"/>
      <c r="I80" s="316"/>
      <c r="J80" s="316"/>
      <c r="K80" s="318"/>
      <c r="L80" s="318"/>
      <c r="M80" s="318"/>
      <c r="N80" s="101"/>
      <c r="O80" s="318"/>
      <c r="P80" s="318"/>
      <c r="Q80" s="318"/>
      <c r="R80" s="318"/>
      <c r="S80" s="318"/>
      <c r="T80" s="318"/>
      <c r="U80" s="318"/>
      <c r="V80" s="318"/>
      <c r="W80" s="318"/>
      <c r="X80" s="361"/>
      <c r="Y80" s="355"/>
      <c r="Z80" s="316"/>
      <c r="AA80" s="316"/>
      <c r="AB80" s="316"/>
      <c r="AC80" s="318"/>
      <c r="AD80" s="318"/>
      <c r="AE80" s="318"/>
      <c r="AF80" s="101"/>
      <c r="AG80" s="318"/>
      <c r="AH80" s="318"/>
      <c r="AI80" s="318"/>
      <c r="AJ80" s="318"/>
      <c r="AK80" s="318"/>
      <c r="AL80" s="318"/>
      <c r="AM80" s="318"/>
      <c r="AN80" s="318"/>
      <c r="AO80" s="318"/>
      <c r="AP80" s="361"/>
      <c r="AQ80" s="355"/>
      <c r="AR80" s="316"/>
      <c r="AS80" s="316"/>
      <c r="AT80" s="316"/>
      <c r="AU80" s="318"/>
      <c r="AV80" s="318"/>
      <c r="AW80" s="318"/>
      <c r="AX80" s="101"/>
      <c r="AY80" s="338"/>
      <c r="AZ80" s="338"/>
      <c r="BA80" s="338"/>
      <c r="BB80" s="338"/>
      <c r="BC80" s="338"/>
      <c r="BD80" s="338"/>
      <c r="BE80" s="338"/>
      <c r="BF80" s="338"/>
      <c r="BG80" s="216"/>
      <c r="BH80" s="341"/>
      <c r="BI80" s="342"/>
      <c r="BJ80" s="316"/>
      <c r="BK80" s="316"/>
      <c r="BL80" s="316"/>
      <c r="BM80" s="318"/>
      <c r="BN80" s="318"/>
      <c r="BO80" s="318"/>
      <c r="BP80" s="106"/>
      <c r="BQ80" s="338"/>
      <c r="BR80" s="338"/>
      <c r="BS80" s="338"/>
      <c r="BT80" s="338"/>
      <c r="BU80" s="338"/>
      <c r="BV80" s="338"/>
      <c r="BW80" s="338"/>
      <c r="BX80" s="338"/>
      <c r="BY80" s="216"/>
      <c r="BZ80" s="341"/>
      <c r="CA80" s="189"/>
      <c r="CB80" s="350"/>
      <c r="CC80" s="316"/>
      <c r="CD80" s="316"/>
      <c r="CE80" s="318"/>
      <c r="CF80" s="318"/>
      <c r="CG80" s="318"/>
      <c r="CH80" s="101"/>
      <c r="CI80" s="318"/>
      <c r="CJ80" s="318"/>
      <c r="CK80" s="318"/>
      <c r="CL80" s="318"/>
      <c r="CM80" s="318"/>
      <c r="CN80" s="318"/>
      <c r="CO80" s="318"/>
      <c r="CP80" s="318"/>
      <c r="CQ80" s="351"/>
    </row>
    <row r="81" spans="1:95" ht="15" customHeight="1" x14ac:dyDescent="0.3">
      <c r="A81" s="474">
        <f t="shared" ref="A81" si="15">A74+1</f>
        <v>12</v>
      </c>
      <c r="B81" s="433">
        <v>139014</v>
      </c>
      <c r="C81" s="510">
        <v>0.8</v>
      </c>
      <c r="D81" s="117" t="s">
        <v>235</v>
      </c>
      <c r="E81" s="24" t="s">
        <v>309</v>
      </c>
      <c r="F81" s="276"/>
      <c r="G81" s="116"/>
      <c r="H81" s="140">
        <v>0</v>
      </c>
      <c r="I81" s="141">
        <v>0</v>
      </c>
      <c r="J81" s="141">
        <v>0</v>
      </c>
      <c r="K81" s="142"/>
      <c r="L81" s="142"/>
      <c r="M81" s="142"/>
      <c r="N81" s="143">
        <f>H81+I81+J81</f>
        <v>0</v>
      </c>
      <c r="O81" s="9"/>
      <c r="P81" s="9"/>
      <c r="Q81" s="9"/>
      <c r="R81" s="9"/>
      <c r="S81" s="144"/>
      <c r="T81" s="9"/>
      <c r="U81" s="8"/>
      <c r="V81" s="8"/>
      <c r="W81" s="8"/>
      <c r="X81" s="276"/>
      <c r="Y81" s="116"/>
      <c r="Z81" s="140">
        <v>0</v>
      </c>
      <c r="AA81" s="141">
        <v>0</v>
      </c>
      <c r="AB81" s="141">
        <v>0</v>
      </c>
      <c r="AC81" s="142"/>
      <c r="AD81" s="142"/>
      <c r="AE81" s="142"/>
      <c r="AF81" s="143">
        <f>Z81+AA81+AB81</f>
        <v>0</v>
      </c>
      <c r="AG81" s="9"/>
      <c r="AH81" s="9"/>
      <c r="AI81" s="9"/>
      <c r="AJ81" s="9"/>
      <c r="AK81" s="144"/>
      <c r="AL81" s="9"/>
      <c r="AM81" s="8"/>
      <c r="AN81" s="8"/>
      <c r="AO81" s="144"/>
      <c r="AP81" s="276"/>
      <c r="AQ81" s="116"/>
      <c r="AR81" s="140">
        <v>0</v>
      </c>
      <c r="AS81" s="141">
        <v>0</v>
      </c>
      <c r="AT81" s="141">
        <v>0</v>
      </c>
      <c r="AU81" s="142"/>
      <c r="AV81" s="142"/>
      <c r="AW81" s="142"/>
      <c r="AX81" s="143">
        <f>AR81+AS81+AT81</f>
        <v>0</v>
      </c>
      <c r="AY81" s="9"/>
      <c r="AZ81" s="9"/>
      <c r="BA81" s="9"/>
      <c r="BB81" s="9"/>
      <c r="BC81" s="144"/>
      <c r="BD81" s="9"/>
      <c r="BE81" s="8"/>
      <c r="BF81" s="8"/>
      <c r="BG81" s="8"/>
      <c r="BH81" s="276"/>
      <c r="BI81" s="116"/>
      <c r="BJ81" s="372">
        <v>0</v>
      </c>
      <c r="BK81" s="373">
        <v>0</v>
      </c>
      <c r="BL81" s="373">
        <v>0</v>
      </c>
      <c r="BM81" s="142"/>
      <c r="BN81" s="142"/>
      <c r="BO81" s="142"/>
      <c r="BP81" s="371">
        <f>BJ81+BK81+BL81</f>
        <v>0</v>
      </c>
      <c r="BQ81" s="9"/>
      <c r="BR81" s="9"/>
      <c r="BS81" s="9"/>
      <c r="BT81" s="9"/>
      <c r="BU81" s="144"/>
      <c r="BV81" s="9"/>
      <c r="BW81" s="8"/>
      <c r="BX81" s="8"/>
      <c r="BY81" s="144"/>
      <c r="BZ81" s="276"/>
      <c r="CA81" s="24"/>
      <c r="CB81" s="349">
        <v>0</v>
      </c>
      <c r="CC81" s="141">
        <v>0</v>
      </c>
      <c r="CD81" s="141">
        <v>0</v>
      </c>
      <c r="CE81" s="142"/>
      <c r="CF81" s="142"/>
      <c r="CG81" s="142"/>
      <c r="CH81" s="143">
        <f>CB81+CC81+CD81</f>
        <v>0</v>
      </c>
      <c r="CI81" s="9"/>
      <c r="CJ81" s="9"/>
      <c r="CK81" s="9"/>
      <c r="CL81" s="9"/>
      <c r="CM81" s="144"/>
      <c r="CN81" s="9"/>
      <c r="CO81" s="8"/>
      <c r="CP81" s="8"/>
      <c r="CQ81" s="144"/>
    </row>
    <row r="82" spans="1:95" ht="15" customHeight="1" x14ac:dyDescent="0.3">
      <c r="A82" s="475"/>
      <c r="B82" s="434"/>
      <c r="C82" s="511"/>
      <c r="D82" s="108" t="s">
        <v>236</v>
      </c>
      <c r="E82" s="288" t="s">
        <v>78</v>
      </c>
      <c r="F82" s="438" t="s">
        <v>38</v>
      </c>
      <c r="G82" s="440" t="s">
        <v>101</v>
      </c>
      <c r="H82" s="145"/>
      <c r="I82" s="145"/>
      <c r="J82" s="145"/>
      <c r="K82" s="147">
        <v>0</v>
      </c>
      <c r="L82" s="147">
        <v>0</v>
      </c>
      <c r="M82" s="147">
        <v>0</v>
      </c>
      <c r="N82" s="15">
        <f>K82+(L82*48)+(M82*48)</f>
        <v>0</v>
      </c>
      <c r="O82" s="311"/>
      <c r="P82" s="311"/>
      <c r="Q82" s="311"/>
      <c r="R82" s="311"/>
      <c r="S82" s="527"/>
      <c r="T82" s="527"/>
      <c r="U82" s="527"/>
      <c r="V82" s="527"/>
      <c r="W82" s="541"/>
      <c r="X82" s="438" t="s">
        <v>38</v>
      </c>
      <c r="Y82" s="440" t="s">
        <v>101</v>
      </c>
      <c r="Z82" s="145"/>
      <c r="AA82" s="145"/>
      <c r="AB82" s="145"/>
      <c r="AC82" s="147">
        <v>0</v>
      </c>
      <c r="AD82" s="147">
        <v>0</v>
      </c>
      <c r="AE82" s="147">
        <v>0</v>
      </c>
      <c r="AF82" s="15">
        <f>AC82+(AD82*48)+(AE82*48)</f>
        <v>0</v>
      </c>
      <c r="AG82" s="311"/>
      <c r="AH82" s="311"/>
      <c r="AI82" s="311"/>
      <c r="AJ82" s="311"/>
      <c r="AK82" s="527"/>
      <c r="AL82" s="527"/>
      <c r="AM82" s="527"/>
      <c r="AN82" s="527"/>
      <c r="AO82" s="527"/>
      <c r="AP82" s="438" t="s">
        <v>38</v>
      </c>
      <c r="AQ82" s="440" t="s">
        <v>101</v>
      </c>
      <c r="AR82" s="145"/>
      <c r="AS82" s="145"/>
      <c r="AT82" s="145"/>
      <c r="AU82" s="146">
        <v>0</v>
      </c>
      <c r="AV82" s="147">
        <v>0</v>
      </c>
      <c r="AW82" s="147">
        <v>0</v>
      </c>
      <c r="AX82" s="15">
        <f>AU82+(AV82*48)+(AW82*48)</f>
        <v>0</v>
      </c>
      <c r="AY82" s="311"/>
      <c r="AZ82" s="311"/>
      <c r="BA82" s="311"/>
      <c r="BB82" s="311"/>
      <c r="BC82" s="527"/>
      <c r="BD82" s="527"/>
      <c r="BE82" s="527"/>
      <c r="BF82" s="527"/>
      <c r="BG82" s="541"/>
      <c r="BH82" s="438" t="s">
        <v>38</v>
      </c>
      <c r="BI82" s="440" t="s">
        <v>101</v>
      </c>
      <c r="BJ82" s="145"/>
      <c r="BK82" s="145"/>
      <c r="BL82" s="145"/>
      <c r="BM82" s="147">
        <v>0</v>
      </c>
      <c r="BN82" s="14">
        <v>561.01</v>
      </c>
      <c r="BO82" s="14">
        <v>38.99</v>
      </c>
      <c r="BP82" s="15">
        <f>BM82+(BN82*48)+(BO82*48)</f>
        <v>28800</v>
      </c>
      <c r="BQ82" s="311"/>
      <c r="BR82" s="311"/>
      <c r="BS82" s="311"/>
      <c r="BT82" s="311"/>
      <c r="BU82" s="527" t="s">
        <v>326</v>
      </c>
      <c r="BV82" s="527" t="s">
        <v>326</v>
      </c>
      <c r="BW82" s="527" t="s">
        <v>326</v>
      </c>
      <c r="BX82" s="527" t="s">
        <v>326</v>
      </c>
      <c r="BY82" s="527" t="s">
        <v>326</v>
      </c>
      <c r="BZ82" s="438" t="s">
        <v>38</v>
      </c>
      <c r="CA82" s="524" t="s">
        <v>101</v>
      </c>
      <c r="CB82" s="336"/>
      <c r="CC82" s="145"/>
      <c r="CD82" s="145"/>
      <c r="CE82" s="147">
        <v>0</v>
      </c>
      <c r="CF82" s="147">
        <v>0</v>
      </c>
      <c r="CG82" s="147">
        <v>0</v>
      </c>
      <c r="CH82" s="98">
        <f>CE82+(CF82*48)+(CG82*48)</f>
        <v>0</v>
      </c>
      <c r="CI82" s="311"/>
      <c r="CJ82" s="311"/>
      <c r="CK82" s="311"/>
      <c r="CL82" s="311"/>
      <c r="CM82" s="527"/>
      <c r="CN82" s="527"/>
      <c r="CO82" s="527"/>
      <c r="CP82" s="527"/>
      <c r="CQ82" s="527"/>
    </row>
    <row r="83" spans="1:95" ht="15" customHeight="1" x14ac:dyDescent="0.3">
      <c r="A83" s="475"/>
      <c r="B83" s="434"/>
      <c r="C83" s="511"/>
      <c r="D83" s="108" t="s">
        <v>237</v>
      </c>
      <c r="E83" s="289" t="s">
        <v>4</v>
      </c>
      <c r="F83" s="439"/>
      <c r="G83" s="441"/>
      <c r="H83" s="145"/>
      <c r="I83" s="145"/>
      <c r="J83" s="145"/>
      <c r="K83" s="147">
        <v>0</v>
      </c>
      <c r="L83" s="147">
        <v>0</v>
      </c>
      <c r="M83" s="147">
        <v>0</v>
      </c>
      <c r="N83" s="15">
        <f>K83+(L83*48)+(M83*48)</f>
        <v>0</v>
      </c>
      <c r="O83" s="312"/>
      <c r="P83" s="312"/>
      <c r="Q83" s="312"/>
      <c r="R83" s="312"/>
      <c r="S83" s="528"/>
      <c r="T83" s="528"/>
      <c r="U83" s="528"/>
      <c r="V83" s="528"/>
      <c r="W83" s="542"/>
      <c r="X83" s="439"/>
      <c r="Y83" s="441"/>
      <c r="Z83" s="145"/>
      <c r="AA83" s="145"/>
      <c r="AB83" s="145"/>
      <c r="AC83" s="147">
        <v>0</v>
      </c>
      <c r="AD83" s="147">
        <v>0</v>
      </c>
      <c r="AE83" s="147">
        <v>0</v>
      </c>
      <c r="AF83" s="15">
        <f>AC83+(AD83*48)+(AE83*48)</f>
        <v>0</v>
      </c>
      <c r="AG83" s="312"/>
      <c r="AH83" s="312"/>
      <c r="AI83" s="312"/>
      <c r="AJ83" s="312"/>
      <c r="AK83" s="528"/>
      <c r="AL83" s="528"/>
      <c r="AM83" s="528"/>
      <c r="AN83" s="528"/>
      <c r="AO83" s="528"/>
      <c r="AP83" s="439"/>
      <c r="AQ83" s="441"/>
      <c r="AR83" s="145"/>
      <c r="AS83" s="145"/>
      <c r="AT83" s="145"/>
      <c r="AU83" s="146">
        <v>0</v>
      </c>
      <c r="AV83" s="147">
        <v>0</v>
      </c>
      <c r="AW83" s="147">
        <v>0</v>
      </c>
      <c r="AX83" s="15">
        <f>AU83+(AV83*48)+(AW83*48)</f>
        <v>0</v>
      </c>
      <c r="AY83" s="312"/>
      <c r="AZ83" s="312"/>
      <c r="BA83" s="312"/>
      <c r="BB83" s="312"/>
      <c r="BC83" s="528"/>
      <c r="BD83" s="528"/>
      <c r="BE83" s="528"/>
      <c r="BF83" s="528"/>
      <c r="BG83" s="542"/>
      <c r="BH83" s="439"/>
      <c r="BI83" s="441"/>
      <c r="BJ83" s="145"/>
      <c r="BK83" s="145"/>
      <c r="BL83" s="145"/>
      <c r="BM83" s="147">
        <v>0</v>
      </c>
      <c r="BN83" s="14">
        <v>611.5</v>
      </c>
      <c r="BO83" s="14">
        <v>42.5</v>
      </c>
      <c r="BP83" s="15">
        <f>BM83+(BN83*48)+(BO83*48)</f>
        <v>31392</v>
      </c>
      <c r="BQ83" s="312"/>
      <c r="BR83" s="312"/>
      <c r="BS83" s="312"/>
      <c r="BT83" s="312"/>
      <c r="BU83" s="528"/>
      <c r="BV83" s="528"/>
      <c r="BW83" s="528"/>
      <c r="BX83" s="528"/>
      <c r="BY83" s="528"/>
      <c r="BZ83" s="439"/>
      <c r="CA83" s="525"/>
      <c r="CB83" s="336"/>
      <c r="CC83" s="145"/>
      <c r="CD83" s="145"/>
      <c r="CE83" s="147">
        <v>0</v>
      </c>
      <c r="CF83" s="147">
        <v>0</v>
      </c>
      <c r="CG83" s="147">
        <v>0</v>
      </c>
      <c r="CH83" s="15">
        <f>CE83+(CF83*48)+(CG83*48)</f>
        <v>0</v>
      </c>
      <c r="CI83" s="312"/>
      <c r="CJ83" s="312"/>
      <c r="CK83" s="312"/>
      <c r="CL83" s="312"/>
      <c r="CM83" s="528"/>
      <c r="CN83" s="528"/>
      <c r="CO83" s="528"/>
      <c r="CP83" s="528"/>
      <c r="CQ83" s="528"/>
    </row>
    <row r="84" spans="1:95" ht="15" customHeight="1" x14ac:dyDescent="0.3">
      <c r="A84" s="475"/>
      <c r="B84" s="434"/>
      <c r="C84" s="511"/>
      <c r="D84" s="108" t="s">
        <v>238</v>
      </c>
      <c r="E84" s="289" t="s">
        <v>5</v>
      </c>
      <c r="F84" s="439"/>
      <c r="G84" s="441"/>
      <c r="H84" s="145"/>
      <c r="I84" s="145"/>
      <c r="J84" s="145"/>
      <c r="K84" s="147">
        <v>0</v>
      </c>
      <c r="L84" s="147">
        <v>0</v>
      </c>
      <c r="M84" s="147">
        <v>0</v>
      </c>
      <c r="N84" s="15">
        <f>K84+(L84*48)+(M84*48)</f>
        <v>0</v>
      </c>
      <c r="O84" s="312"/>
      <c r="P84" s="312"/>
      <c r="Q84" s="312"/>
      <c r="R84" s="312"/>
      <c r="S84" s="528"/>
      <c r="T84" s="528"/>
      <c r="U84" s="528"/>
      <c r="V84" s="528"/>
      <c r="W84" s="542"/>
      <c r="X84" s="439"/>
      <c r="Y84" s="441"/>
      <c r="Z84" s="145"/>
      <c r="AA84" s="145"/>
      <c r="AB84" s="145"/>
      <c r="AC84" s="147">
        <v>0</v>
      </c>
      <c r="AD84" s="147">
        <v>0</v>
      </c>
      <c r="AE84" s="147">
        <v>0</v>
      </c>
      <c r="AF84" s="15">
        <f>AC84+(AD84*48)+(AE84*48)</f>
        <v>0</v>
      </c>
      <c r="AG84" s="312"/>
      <c r="AH84" s="312"/>
      <c r="AI84" s="312"/>
      <c r="AJ84" s="312"/>
      <c r="AK84" s="528"/>
      <c r="AL84" s="528"/>
      <c r="AM84" s="528"/>
      <c r="AN84" s="528"/>
      <c r="AO84" s="528"/>
      <c r="AP84" s="439"/>
      <c r="AQ84" s="441"/>
      <c r="AR84" s="145"/>
      <c r="AS84" s="145"/>
      <c r="AT84" s="145"/>
      <c r="AU84" s="146">
        <v>0</v>
      </c>
      <c r="AV84" s="147">
        <v>0</v>
      </c>
      <c r="AW84" s="147">
        <v>0</v>
      </c>
      <c r="AX84" s="15">
        <f>AU84+(AV84*48)+(AW84*48)</f>
        <v>0</v>
      </c>
      <c r="AY84" s="312"/>
      <c r="AZ84" s="312"/>
      <c r="BA84" s="312"/>
      <c r="BB84" s="312"/>
      <c r="BC84" s="528"/>
      <c r="BD84" s="528"/>
      <c r="BE84" s="528"/>
      <c r="BF84" s="528"/>
      <c r="BG84" s="542"/>
      <c r="BH84" s="439"/>
      <c r="BI84" s="441"/>
      <c r="BJ84" s="145"/>
      <c r="BK84" s="145"/>
      <c r="BL84" s="145"/>
      <c r="BM84" s="147">
        <v>0</v>
      </c>
      <c r="BN84" s="14">
        <v>657.32</v>
      </c>
      <c r="BO84" s="14">
        <v>45.68</v>
      </c>
      <c r="BP84" s="15">
        <f>BM84+(BN84*48)+(BO84*48)</f>
        <v>33744</v>
      </c>
      <c r="BQ84" s="312"/>
      <c r="BR84" s="312"/>
      <c r="BS84" s="312"/>
      <c r="BT84" s="312"/>
      <c r="BU84" s="528"/>
      <c r="BV84" s="528"/>
      <c r="BW84" s="528"/>
      <c r="BX84" s="528"/>
      <c r="BY84" s="528"/>
      <c r="BZ84" s="439"/>
      <c r="CA84" s="525"/>
      <c r="CB84" s="336"/>
      <c r="CC84" s="145"/>
      <c r="CD84" s="145"/>
      <c r="CE84" s="147">
        <v>0</v>
      </c>
      <c r="CF84" s="147">
        <v>0</v>
      </c>
      <c r="CG84" s="147">
        <v>0</v>
      </c>
      <c r="CH84" s="15">
        <f>CE84+(CF84*48)+(CG84*48)</f>
        <v>0</v>
      </c>
      <c r="CI84" s="312"/>
      <c r="CJ84" s="312"/>
      <c r="CK84" s="312"/>
      <c r="CL84" s="312"/>
      <c r="CM84" s="528"/>
      <c r="CN84" s="528"/>
      <c r="CO84" s="528"/>
      <c r="CP84" s="528"/>
      <c r="CQ84" s="528"/>
    </row>
    <row r="85" spans="1:95" ht="15" customHeight="1" x14ac:dyDescent="0.3">
      <c r="A85" s="475"/>
      <c r="B85" s="434"/>
      <c r="C85" s="511"/>
      <c r="D85" s="108" t="s">
        <v>239</v>
      </c>
      <c r="E85" s="289" t="s">
        <v>6</v>
      </c>
      <c r="F85" s="439"/>
      <c r="G85" s="441"/>
      <c r="H85" s="145"/>
      <c r="I85" s="145"/>
      <c r="J85" s="145"/>
      <c r="K85" s="147">
        <v>0</v>
      </c>
      <c r="L85" s="147">
        <v>0</v>
      </c>
      <c r="M85" s="147">
        <v>0</v>
      </c>
      <c r="N85" s="15">
        <f>K85+(L85*48)+(M85*48)</f>
        <v>0</v>
      </c>
      <c r="O85" s="312"/>
      <c r="P85" s="312"/>
      <c r="Q85" s="312"/>
      <c r="R85" s="312"/>
      <c r="S85" s="528"/>
      <c r="T85" s="528"/>
      <c r="U85" s="528"/>
      <c r="V85" s="528"/>
      <c r="W85" s="542"/>
      <c r="X85" s="439"/>
      <c r="Y85" s="441"/>
      <c r="Z85" s="145"/>
      <c r="AA85" s="145"/>
      <c r="AB85" s="145"/>
      <c r="AC85" s="147">
        <v>0</v>
      </c>
      <c r="AD85" s="147">
        <v>0</v>
      </c>
      <c r="AE85" s="147">
        <v>0</v>
      </c>
      <c r="AF85" s="15">
        <f>AC85+(AD85*48)+(AE85*48)</f>
        <v>0</v>
      </c>
      <c r="AG85" s="312"/>
      <c r="AH85" s="312"/>
      <c r="AI85" s="312"/>
      <c r="AJ85" s="312"/>
      <c r="AK85" s="528"/>
      <c r="AL85" s="528"/>
      <c r="AM85" s="528"/>
      <c r="AN85" s="528"/>
      <c r="AO85" s="528"/>
      <c r="AP85" s="439"/>
      <c r="AQ85" s="441"/>
      <c r="AR85" s="145"/>
      <c r="AS85" s="145"/>
      <c r="AT85" s="145"/>
      <c r="AU85" s="146">
        <v>0</v>
      </c>
      <c r="AV85" s="147">
        <v>0</v>
      </c>
      <c r="AW85" s="147">
        <v>0</v>
      </c>
      <c r="AX85" s="15">
        <f>AU85+(AV85*48)+(AW85*48)</f>
        <v>0</v>
      </c>
      <c r="AY85" s="312"/>
      <c r="AZ85" s="312"/>
      <c r="BA85" s="312"/>
      <c r="BB85" s="312"/>
      <c r="BC85" s="528"/>
      <c r="BD85" s="528"/>
      <c r="BE85" s="528"/>
      <c r="BF85" s="528"/>
      <c r="BG85" s="542"/>
      <c r="BH85" s="439"/>
      <c r="BI85" s="441"/>
      <c r="BJ85" s="145"/>
      <c r="BK85" s="145"/>
      <c r="BL85" s="145"/>
      <c r="BM85" s="147">
        <v>0</v>
      </c>
      <c r="BN85" s="14">
        <v>696.59</v>
      </c>
      <c r="BO85" s="14">
        <v>48.41</v>
      </c>
      <c r="BP85" s="15">
        <f>BM85+(BN85*48)+(BO85*48)</f>
        <v>35760</v>
      </c>
      <c r="BQ85" s="312"/>
      <c r="BR85" s="312"/>
      <c r="BS85" s="312"/>
      <c r="BT85" s="312"/>
      <c r="BU85" s="528"/>
      <c r="BV85" s="528"/>
      <c r="BW85" s="528"/>
      <c r="BX85" s="528"/>
      <c r="BY85" s="528"/>
      <c r="BZ85" s="439"/>
      <c r="CA85" s="525"/>
      <c r="CB85" s="336"/>
      <c r="CC85" s="145"/>
      <c r="CD85" s="145"/>
      <c r="CE85" s="147">
        <v>0</v>
      </c>
      <c r="CF85" s="147">
        <v>0</v>
      </c>
      <c r="CG85" s="147">
        <v>0</v>
      </c>
      <c r="CH85" s="15">
        <f>CE85+(CF85*48)+(CG85*48)</f>
        <v>0</v>
      </c>
      <c r="CI85" s="312"/>
      <c r="CJ85" s="312"/>
      <c r="CK85" s="312"/>
      <c r="CL85" s="312"/>
      <c r="CM85" s="528"/>
      <c r="CN85" s="528"/>
      <c r="CO85" s="528"/>
      <c r="CP85" s="528"/>
      <c r="CQ85" s="528"/>
    </row>
    <row r="86" spans="1:95" ht="15" customHeight="1" thickBot="1" x14ac:dyDescent="0.35">
      <c r="A86" s="475"/>
      <c r="B86" s="513" t="s">
        <v>317</v>
      </c>
      <c r="C86" s="511"/>
      <c r="D86" s="195" t="s">
        <v>240</v>
      </c>
      <c r="E86" s="289" t="s">
        <v>7</v>
      </c>
      <c r="F86" s="439"/>
      <c r="G86" s="441"/>
      <c r="H86" s="148"/>
      <c r="I86" s="148"/>
      <c r="J86" s="148"/>
      <c r="K86" s="147">
        <v>0</v>
      </c>
      <c r="L86" s="147">
        <v>0</v>
      </c>
      <c r="M86" s="147">
        <v>0</v>
      </c>
      <c r="N86" s="15">
        <f>K86+(L86*48)+(M86*48)</f>
        <v>0</v>
      </c>
      <c r="O86" s="319"/>
      <c r="P86" s="319"/>
      <c r="Q86" s="319"/>
      <c r="R86" s="319"/>
      <c r="S86" s="529"/>
      <c r="T86" s="529"/>
      <c r="U86" s="529"/>
      <c r="V86" s="529"/>
      <c r="W86" s="543"/>
      <c r="X86" s="439"/>
      <c r="Y86" s="441"/>
      <c r="Z86" s="145"/>
      <c r="AA86" s="145"/>
      <c r="AB86" s="145"/>
      <c r="AC86" s="147">
        <v>0</v>
      </c>
      <c r="AD86" s="147">
        <v>0</v>
      </c>
      <c r="AE86" s="147">
        <v>0</v>
      </c>
      <c r="AF86" s="15">
        <f>AC86+(AD86*48)+(AE86*48)</f>
        <v>0</v>
      </c>
      <c r="AG86" s="319"/>
      <c r="AH86" s="319"/>
      <c r="AI86" s="319"/>
      <c r="AJ86" s="319"/>
      <c r="AK86" s="529"/>
      <c r="AL86" s="529"/>
      <c r="AM86" s="529"/>
      <c r="AN86" s="529"/>
      <c r="AO86" s="529"/>
      <c r="AP86" s="439"/>
      <c r="AQ86" s="441"/>
      <c r="AR86" s="148"/>
      <c r="AS86" s="148"/>
      <c r="AT86" s="148"/>
      <c r="AU86" s="147">
        <v>0</v>
      </c>
      <c r="AV86" s="147">
        <v>0</v>
      </c>
      <c r="AW86" s="147">
        <v>0</v>
      </c>
      <c r="AX86" s="98">
        <f>AU86+(AV86*48)+(AW86*48)</f>
        <v>0</v>
      </c>
      <c r="AY86" s="319"/>
      <c r="AZ86" s="319"/>
      <c r="BA86" s="319"/>
      <c r="BB86" s="319"/>
      <c r="BC86" s="529"/>
      <c r="BD86" s="529"/>
      <c r="BE86" s="529"/>
      <c r="BF86" s="529"/>
      <c r="BG86" s="543"/>
      <c r="BH86" s="439"/>
      <c r="BI86" s="441"/>
      <c r="BJ86" s="145"/>
      <c r="BK86" s="145"/>
      <c r="BL86" s="145"/>
      <c r="BM86" s="147">
        <v>0</v>
      </c>
      <c r="BN86" s="14">
        <v>733.05</v>
      </c>
      <c r="BO86" s="14">
        <v>50.95</v>
      </c>
      <c r="BP86" s="15">
        <f>BM86+(BN86*48)+(BO86*48)</f>
        <v>37631.999999999993</v>
      </c>
      <c r="BQ86" s="319"/>
      <c r="BR86" s="319"/>
      <c r="BS86" s="319"/>
      <c r="BT86" s="319"/>
      <c r="BU86" s="529"/>
      <c r="BV86" s="529"/>
      <c r="BW86" s="529"/>
      <c r="BX86" s="529"/>
      <c r="BY86" s="529"/>
      <c r="BZ86" s="439"/>
      <c r="CA86" s="525"/>
      <c r="CB86" s="336"/>
      <c r="CC86" s="145"/>
      <c r="CD86" s="145"/>
      <c r="CE86" s="147">
        <v>0</v>
      </c>
      <c r="CF86" s="147">
        <v>0</v>
      </c>
      <c r="CG86" s="147">
        <v>0</v>
      </c>
      <c r="CH86" s="15">
        <f>CE86+(CF86*48)+(CG86*48)</f>
        <v>0</v>
      </c>
      <c r="CI86" s="319"/>
      <c r="CJ86" s="319"/>
      <c r="CK86" s="319"/>
      <c r="CL86" s="319"/>
      <c r="CM86" s="529"/>
      <c r="CN86" s="529"/>
      <c r="CO86" s="529"/>
      <c r="CP86" s="529"/>
      <c r="CQ86" s="529"/>
    </row>
    <row r="87" spans="1:95" ht="15" customHeight="1" thickBot="1" x14ac:dyDescent="0.35">
      <c r="A87" s="476"/>
      <c r="B87" s="514"/>
      <c r="C87" s="512"/>
      <c r="D87" s="197"/>
      <c r="E87" s="198"/>
      <c r="F87" s="277"/>
      <c r="G87" s="278"/>
      <c r="H87" s="320"/>
      <c r="I87" s="320"/>
      <c r="J87" s="320"/>
      <c r="K87" s="334"/>
      <c r="L87" s="334"/>
      <c r="M87" s="334"/>
      <c r="N87" s="101"/>
      <c r="O87" s="318"/>
      <c r="P87" s="318"/>
      <c r="Q87" s="318"/>
      <c r="R87" s="318"/>
      <c r="S87" s="318"/>
      <c r="T87" s="318"/>
      <c r="U87" s="318"/>
      <c r="V87" s="318"/>
      <c r="W87" s="318"/>
      <c r="X87" s="361"/>
      <c r="Y87" s="355"/>
      <c r="Z87" s="320"/>
      <c r="AA87" s="320"/>
      <c r="AB87" s="320"/>
      <c r="AC87" s="334"/>
      <c r="AD87" s="334"/>
      <c r="AE87" s="334"/>
      <c r="AF87" s="101"/>
      <c r="AG87" s="318"/>
      <c r="AH87" s="318"/>
      <c r="AI87" s="318"/>
      <c r="AJ87" s="318"/>
      <c r="AK87" s="318"/>
      <c r="AL87" s="318"/>
      <c r="AM87" s="318"/>
      <c r="AN87" s="318"/>
      <c r="AO87" s="318"/>
      <c r="AP87" s="361"/>
      <c r="AQ87" s="355"/>
      <c r="AR87" s="320"/>
      <c r="AS87" s="320"/>
      <c r="AT87" s="320"/>
      <c r="AU87" s="334"/>
      <c r="AV87" s="334"/>
      <c r="AW87" s="334"/>
      <c r="AX87" s="101"/>
      <c r="AY87" s="338"/>
      <c r="AZ87" s="338"/>
      <c r="BA87" s="338"/>
      <c r="BB87" s="338"/>
      <c r="BC87" s="338"/>
      <c r="BD87" s="338"/>
      <c r="BE87" s="338"/>
      <c r="BF87" s="338"/>
      <c r="BG87" s="216"/>
      <c r="BH87" s="341"/>
      <c r="BI87" s="342"/>
      <c r="BJ87" s="320"/>
      <c r="BK87" s="320"/>
      <c r="BL87" s="320"/>
      <c r="BM87" s="334"/>
      <c r="BN87" s="79"/>
      <c r="BO87" s="79"/>
      <c r="BP87" s="370" t="s">
        <v>320</v>
      </c>
      <c r="BQ87" s="338"/>
      <c r="BR87" s="338"/>
      <c r="BS87" s="338"/>
      <c r="BT87" s="338"/>
      <c r="BU87" s="338"/>
      <c r="BV87" s="338"/>
      <c r="BW87" s="338"/>
      <c r="BX87" s="338"/>
      <c r="BY87" s="216"/>
      <c r="BZ87" s="341"/>
      <c r="CA87" s="189"/>
      <c r="CB87" s="352"/>
      <c r="CC87" s="320"/>
      <c r="CD87" s="320"/>
      <c r="CE87" s="334"/>
      <c r="CF87" s="334"/>
      <c r="CG87" s="334"/>
      <c r="CH87" s="101"/>
      <c r="CI87" s="318"/>
      <c r="CJ87" s="318"/>
      <c r="CK87" s="318"/>
      <c r="CL87" s="318"/>
      <c r="CM87" s="318"/>
      <c r="CN87" s="318"/>
      <c r="CO87" s="318"/>
      <c r="CP87" s="318"/>
      <c r="CQ87" s="351"/>
    </row>
    <row r="88" spans="1:95" ht="15" customHeight="1" x14ac:dyDescent="0.3">
      <c r="A88" s="474">
        <f t="shared" ref="A88" si="16">A81+1</f>
        <v>13</v>
      </c>
      <c r="B88" s="433">
        <v>138257</v>
      </c>
      <c r="C88" s="510">
        <v>0.6</v>
      </c>
      <c r="D88" s="117" t="s">
        <v>141</v>
      </c>
      <c r="E88" s="24" t="s">
        <v>309</v>
      </c>
      <c r="F88" s="276"/>
      <c r="G88" s="116"/>
      <c r="H88" s="140">
        <v>0</v>
      </c>
      <c r="I88" s="141">
        <v>0</v>
      </c>
      <c r="J88" s="141">
        <v>0</v>
      </c>
      <c r="K88" s="142"/>
      <c r="L88" s="142"/>
      <c r="M88" s="142"/>
      <c r="N88" s="143">
        <f>H88+I88+J88</f>
        <v>0</v>
      </c>
      <c r="O88" s="9"/>
      <c r="P88" s="9"/>
      <c r="Q88" s="9"/>
      <c r="R88" s="9"/>
      <c r="S88" s="144"/>
      <c r="T88" s="9"/>
      <c r="U88" s="8"/>
      <c r="V88" s="8"/>
      <c r="W88" s="8"/>
      <c r="X88" s="276"/>
      <c r="Y88" s="116"/>
      <c r="Z88" s="372">
        <v>0</v>
      </c>
      <c r="AA88" s="373">
        <v>0</v>
      </c>
      <c r="AB88" s="373">
        <v>0</v>
      </c>
      <c r="AC88" s="142"/>
      <c r="AD88" s="142"/>
      <c r="AE88" s="142"/>
      <c r="AF88" s="371">
        <f>Z88+AA88+AB88</f>
        <v>0</v>
      </c>
      <c r="AG88" s="9"/>
      <c r="AH88" s="9"/>
      <c r="AI88" s="9"/>
      <c r="AJ88" s="9"/>
      <c r="AK88" s="144"/>
      <c r="AL88" s="9"/>
      <c r="AM88" s="8"/>
      <c r="AN88" s="8"/>
      <c r="AO88" s="144"/>
      <c r="AP88" s="276"/>
      <c r="AQ88" s="116"/>
      <c r="AR88" s="140">
        <v>0</v>
      </c>
      <c r="AS88" s="141">
        <v>0</v>
      </c>
      <c r="AT88" s="141">
        <v>0</v>
      </c>
      <c r="AU88" s="142"/>
      <c r="AV88" s="142"/>
      <c r="AW88" s="142"/>
      <c r="AX88" s="143">
        <f>AR88+AS88+AT88</f>
        <v>0</v>
      </c>
      <c r="AY88" s="9"/>
      <c r="AZ88" s="9"/>
      <c r="BA88" s="9"/>
      <c r="BB88" s="9"/>
      <c r="BC88" s="144"/>
      <c r="BD88" s="9"/>
      <c r="BE88" s="8"/>
      <c r="BF88" s="8"/>
      <c r="BG88" s="8"/>
      <c r="BH88" s="276"/>
      <c r="BI88" s="116"/>
      <c r="BJ88" s="372">
        <v>0</v>
      </c>
      <c r="BK88" s="373">
        <v>0</v>
      </c>
      <c r="BL88" s="373">
        <v>0</v>
      </c>
      <c r="BM88" s="142"/>
      <c r="BN88" s="142"/>
      <c r="BO88" s="142"/>
      <c r="BP88" s="371">
        <f>BJ88+BK88+BL88</f>
        <v>0</v>
      </c>
      <c r="BQ88" s="9"/>
      <c r="BR88" s="9"/>
      <c r="BS88" s="9"/>
      <c r="BT88" s="9"/>
      <c r="BU88" s="144"/>
      <c r="BV88" s="9"/>
      <c r="BW88" s="8"/>
      <c r="BX88" s="8"/>
      <c r="BY88" s="144"/>
      <c r="BZ88" s="276"/>
      <c r="CA88" s="24"/>
      <c r="CB88" s="349">
        <v>0</v>
      </c>
      <c r="CC88" s="141">
        <v>0</v>
      </c>
      <c r="CD88" s="141">
        <v>0</v>
      </c>
      <c r="CE88" s="142"/>
      <c r="CF88" s="142"/>
      <c r="CG88" s="142"/>
      <c r="CH88" s="143">
        <f>CB88+CC88+CD88</f>
        <v>0</v>
      </c>
      <c r="CI88" s="9"/>
      <c r="CJ88" s="9"/>
      <c r="CK88" s="9"/>
      <c r="CL88" s="9"/>
      <c r="CM88" s="144"/>
      <c r="CN88" s="9"/>
      <c r="CO88" s="8"/>
      <c r="CP88" s="8"/>
      <c r="CQ88" s="144"/>
    </row>
    <row r="89" spans="1:95" ht="15" customHeight="1" x14ac:dyDescent="0.3">
      <c r="A89" s="475"/>
      <c r="B89" s="434"/>
      <c r="C89" s="511"/>
      <c r="D89" s="108" t="s">
        <v>142</v>
      </c>
      <c r="E89" s="288" t="s">
        <v>78</v>
      </c>
      <c r="F89" s="438" t="s">
        <v>38</v>
      </c>
      <c r="G89" s="440" t="s">
        <v>101</v>
      </c>
      <c r="H89" s="145"/>
      <c r="I89" s="145"/>
      <c r="J89" s="145"/>
      <c r="K89" s="147">
        <v>0</v>
      </c>
      <c r="L89" s="147">
        <v>0</v>
      </c>
      <c r="M89" s="147">
        <v>0</v>
      </c>
      <c r="N89" s="15">
        <f>K89+(L89*48)+(M89*48)</f>
        <v>0</v>
      </c>
      <c r="O89" s="311"/>
      <c r="P89" s="311"/>
      <c r="Q89" s="311"/>
      <c r="R89" s="311"/>
      <c r="S89" s="527"/>
      <c r="T89" s="527"/>
      <c r="U89" s="527"/>
      <c r="V89" s="527"/>
      <c r="W89" s="541"/>
      <c r="X89" s="438" t="s">
        <v>322</v>
      </c>
      <c r="Y89" s="440" t="s">
        <v>325</v>
      </c>
      <c r="Z89" s="145"/>
      <c r="AA89" s="145"/>
      <c r="AB89" s="145"/>
      <c r="AC89" s="241">
        <v>9000</v>
      </c>
      <c r="AD89" s="14">
        <v>306.99</v>
      </c>
      <c r="AE89" s="147">
        <v>0</v>
      </c>
      <c r="AF89" s="15">
        <f>AC89+(AD89*48)+(AE89*48)</f>
        <v>23735.52</v>
      </c>
      <c r="AG89" s="311" t="s">
        <v>326</v>
      </c>
      <c r="AH89" s="311" t="s">
        <v>326</v>
      </c>
      <c r="AI89" s="311" t="s">
        <v>326</v>
      </c>
      <c r="AJ89" s="311" t="s">
        <v>326</v>
      </c>
      <c r="AK89" s="527" t="s">
        <v>326</v>
      </c>
      <c r="AL89" s="527" t="s">
        <v>327</v>
      </c>
      <c r="AM89" s="527" t="s">
        <v>326</v>
      </c>
      <c r="AN89" s="527" t="s">
        <v>326</v>
      </c>
      <c r="AO89" s="527" t="s">
        <v>326</v>
      </c>
      <c r="AP89" s="532" t="s">
        <v>38</v>
      </c>
      <c r="AQ89" s="544" t="s">
        <v>101</v>
      </c>
      <c r="AR89" s="145"/>
      <c r="AS89" s="145"/>
      <c r="AT89" s="145"/>
      <c r="AU89" s="146">
        <v>0</v>
      </c>
      <c r="AV89" s="147">
        <v>0</v>
      </c>
      <c r="AW89" s="147">
        <v>0</v>
      </c>
      <c r="AX89" s="15">
        <f>AU89+(AV89*48)+(AW89*48)</f>
        <v>0</v>
      </c>
      <c r="AY89" s="311"/>
      <c r="AZ89" s="311"/>
      <c r="BA89" s="311"/>
      <c r="BB89" s="311"/>
      <c r="BC89" s="527"/>
      <c r="BD89" s="527"/>
      <c r="BE89" s="527"/>
      <c r="BF89" s="527"/>
      <c r="BG89" s="541"/>
      <c r="BH89" s="438" t="s">
        <v>38</v>
      </c>
      <c r="BI89" s="440" t="s">
        <v>101</v>
      </c>
      <c r="BJ89" s="145"/>
      <c r="BK89" s="145"/>
      <c r="BL89" s="145"/>
      <c r="BM89" s="147">
        <v>0</v>
      </c>
      <c r="BN89" s="14">
        <v>325.39</v>
      </c>
      <c r="BO89" s="14">
        <v>22.61</v>
      </c>
      <c r="BP89" s="15">
        <f>BM89+(BN89*48)+(BO89*48)</f>
        <v>16704</v>
      </c>
      <c r="BQ89" s="311"/>
      <c r="BR89" s="311"/>
      <c r="BS89" s="311"/>
      <c r="BT89" s="311"/>
      <c r="BU89" s="527" t="s">
        <v>326</v>
      </c>
      <c r="BV89" s="527" t="s">
        <v>326</v>
      </c>
      <c r="BW89" s="527" t="s">
        <v>326</v>
      </c>
      <c r="BX89" s="527" t="s">
        <v>326</v>
      </c>
      <c r="BY89" s="527" t="s">
        <v>326</v>
      </c>
      <c r="BZ89" s="438" t="s">
        <v>38</v>
      </c>
      <c r="CA89" s="524" t="s">
        <v>101</v>
      </c>
      <c r="CB89" s="336"/>
      <c r="CC89" s="145"/>
      <c r="CD89" s="145"/>
      <c r="CE89" s="146">
        <v>0</v>
      </c>
      <c r="CF89" s="147">
        <v>0</v>
      </c>
      <c r="CG89" s="147">
        <v>0</v>
      </c>
      <c r="CH89" s="15">
        <f>CE89+(CF89*48)+(CG89*48)</f>
        <v>0</v>
      </c>
      <c r="CI89" s="311"/>
      <c r="CJ89" s="311"/>
      <c r="CK89" s="311"/>
      <c r="CL89" s="311"/>
      <c r="CM89" s="527"/>
      <c r="CN89" s="527"/>
      <c r="CO89" s="527"/>
      <c r="CP89" s="527"/>
      <c r="CQ89" s="527"/>
    </row>
    <row r="90" spans="1:95" ht="15" customHeight="1" x14ac:dyDescent="0.3">
      <c r="A90" s="475"/>
      <c r="B90" s="434"/>
      <c r="C90" s="511"/>
      <c r="D90" s="108" t="s">
        <v>143</v>
      </c>
      <c r="E90" s="289" t="s">
        <v>4</v>
      </c>
      <c r="F90" s="439"/>
      <c r="G90" s="441"/>
      <c r="H90" s="145"/>
      <c r="I90" s="145"/>
      <c r="J90" s="145"/>
      <c r="K90" s="147">
        <v>0</v>
      </c>
      <c r="L90" s="147">
        <v>0</v>
      </c>
      <c r="M90" s="147">
        <v>0</v>
      </c>
      <c r="N90" s="15">
        <f>K90+(L90*48)+(M90*48)</f>
        <v>0</v>
      </c>
      <c r="O90" s="312"/>
      <c r="P90" s="312"/>
      <c r="Q90" s="312"/>
      <c r="R90" s="312"/>
      <c r="S90" s="528"/>
      <c r="T90" s="528"/>
      <c r="U90" s="528"/>
      <c r="V90" s="528"/>
      <c r="W90" s="542"/>
      <c r="X90" s="439"/>
      <c r="Y90" s="441"/>
      <c r="Z90" s="145"/>
      <c r="AA90" s="145"/>
      <c r="AB90" s="145"/>
      <c r="AC90" s="241">
        <v>7500</v>
      </c>
      <c r="AD90" s="14">
        <v>389.66</v>
      </c>
      <c r="AE90" s="147">
        <v>0</v>
      </c>
      <c r="AF90" s="15">
        <f>AC90+(AD90*48)+(AE90*48)</f>
        <v>26203.68</v>
      </c>
      <c r="AG90" s="332" t="s">
        <v>326</v>
      </c>
      <c r="AH90" s="332" t="s">
        <v>326</v>
      </c>
      <c r="AI90" s="332" t="s">
        <v>326</v>
      </c>
      <c r="AJ90" s="332" t="s">
        <v>326</v>
      </c>
      <c r="AK90" s="539"/>
      <c r="AL90" s="539"/>
      <c r="AM90" s="539"/>
      <c r="AN90" s="539"/>
      <c r="AO90" s="539"/>
      <c r="AP90" s="533"/>
      <c r="AQ90" s="545"/>
      <c r="AR90" s="145"/>
      <c r="AS90" s="145"/>
      <c r="AT90" s="145"/>
      <c r="AU90" s="146">
        <v>0</v>
      </c>
      <c r="AV90" s="147">
        <v>0</v>
      </c>
      <c r="AW90" s="147">
        <v>0</v>
      </c>
      <c r="AX90" s="15">
        <f>AU90+(AV90*48)+(AW90*48)</f>
        <v>0</v>
      </c>
      <c r="AY90" s="312"/>
      <c r="AZ90" s="312"/>
      <c r="BA90" s="312"/>
      <c r="BB90" s="312"/>
      <c r="BC90" s="528"/>
      <c r="BD90" s="528"/>
      <c r="BE90" s="528"/>
      <c r="BF90" s="528"/>
      <c r="BG90" s="542"/>
      <c r="BH90" s="439"/>
      <c r="BI90" s="441"/>
      <c r="BJ90" s="145"/>
      <c r="BK90" s="145"/>
      <c r="BL90" s="145"/>
      <c r="BM90" s="147">
        <v>0</v>
      </c>
      <c r="BN90" s="14">
        <v>424.5</v>
      </c>
      <c r="BO90" s="14">
        <v>29.5</v>
      </c>
      <c r="BP90" s="15">
        <f>BM90+(BN90*48)+(BO90*48)</f>
        <v>21792</v>
      </c>
      <c r="BQ90" s="312"/>
      <c r="BR90" s="312"/>
      <c r="BS90" s="312"/>
      <c r="BT90" s="312"/>
      <c r="BU90" s="528"/>
      <c r="BV90" s="528"/>
      <c r="BW90" s="528"/>
      <c r="BX90" s="528"/>
      <c r="BY90" s="528"/>
      <c r="BZ90" s="439"/>
      <c r="CA90" s="525"/>
      <c r="CB90" s="336"/>
      <c r="CC90" s="145"/>
      <c r="CD90" s="145"/>
      <c r="CE90" s="146">
        <v>0</v>
      </c>
      <c r="CF90" s="147">
        <v>0</v>
      </c>
      <c r="CG90" s="147">
        <v>0</v>
      </c>
      <c r="CH90" s="15">
        <f>CE90+(CF90*48)+(CG90*48)</f>
        <v>0</v>
      </c>
      <c r="CI90" s="312"/>
      <c r="CJ90" s="312"/>
      <c r="CK90" s="312"/>
      <c r="CL90" s="312"/>
      <c r="CM90" s="528"/>
      <c r="CN90" s="528"/>
      <c r="CO90" s="528"/>
      <c r="CP90" s="528"/>
      <c r="CQ90" s="528"/>
    </row>
    <row r="91" spans="1:95" ht="15" customHeight="1" x14ac:dyDescent="0.3">
      <c r="A91" s="475"/>
      <c r="B91" s="434"/>
      <c r="C91" s="511"/>
      <c r="D91" s="108" t="s">
        <v>144</v>
      </c>
      <c r="E91" s="289" t="s">
        <v>5</v>
      </c>
      <c r="F91" s="439"/>
      <c r="G91" s="441"/>
      <c r="H91" s="145"/>
      <c r="I91" s="145"/>
      <c r="J91" s="145"/>
      <c r="K91" s="147">
        <v>0</v>
      </c>
      <c r="L91" s="147">
        <v>0</v>
      </c>
      <c r="M91" s="147">
        <v>0</v>
      </c>
      <c r="N91" s="15">
        <f>K91+(L91*48)+(M91*48)</f>
        <v>0</v>
      </c>
      <c r="O91" s="312"/>
      <c r="P91" s="312"/>
      <c r="Q91" s="312"/>
      <c r="R91" s="312"/>
      <c r="S91" s="528"/>
      <c r="T91" s="528"/>
      <c r="U91" s="528"/>
      <c r="V91" s="528"/>
      <c r="W91" s="542"/>
      <c r="X91" s="439"/>
      <c r="Y91" s="441"/>
      <c r="Z91" s="145"/>
      <c r="AA91" s="145"/>
      <c r="AB91" s="145"/>
      <c r="AC91" s="241">
        <v>7500</v>
      </c>
      <c r="AD91" s="14">
        <v>418.95</v>
      </c>
      <c r="AE91" s="147">
        <v>0</v>
      </c>
      <c r="AF91" s="15">
        <f>AC91+(AD91*48)+(AE91*48)</f>
        <v>27609.599999999999</v>
      </c>
      <c r="AG91" s="332" t="s">
        <v>326</v>
      </c>
      <c r="AH91" s="332" t="s">
        <v>326</v>
      </c>
      <c r="AI91" s="332" t="s">
        <v>326</v>
      </c>
      <c r="AJ91" s="332" t="s">
        <v>326</v>
      </c>
      <c r="AK91" s="539"/>
      <c r="AL91" s="539"/>
      <c r="AM91" s="539"/>
      <c r="AN91" s="539"/>
      <c r="AO91" s="539"/>
      <c r="AP91" s="533"/>
      <c r="AQ91" s="545"/>
      <c r="AR91" s="145"/>
      <c r="AS91" s="145"/>
      <c r="AT91" s="145"/>
      <c r="AU91" s="146">
        <v>0</v>
      </c>
      <c r="AV91" s="147">
        <v>0</v>
      </c>
      <c r="AW91" s="147">
        <v>0</v>
      </c>
      <c r="AX91" s="15">
        <f>AU91+(AV91*48)+(AW91*48)</f>
        <v>0</v>
      </c>
      <c r="AY91" s="312"/>
      <c r="AZ91" s="312"/>
      <c r="BA91" s="312"/>
      <c r="BB91" s="312"/>
      <c r="BC91" s="528"/>
      <c r="BD91" s="528"/>
      <c r="BE91" s="528"/>
      <c r="BF91" s="528"/>
      <c r="BG91" s="542"/>
      <c r="BH91" s="439"/>
      <c r="BI91" s="441"/>
      <c r="BJ91" s="145"/>
      <c r="BK91" s="145"/>
      <c r="BL91" s="145"/>
      <c r="BM91" s="147">
        <v>0</v>
      </c>
      <c r="BN91" s="14">
        <v>456.29</v>
      </c>
      <c r="BO91" s="14">
        <v>31.71</v>
      </c>
      <c r="BP91" s="15">
        <f>BM91+(BN91*48)+(BO91*48)</f>
        <v>23424</v>
      </c>
      <c r="BQ91" s="312"/>
      <c r="BR91" s="312"/>
      <c r="BS91" s="312"/>
      <c r="BT91" s="312"/>
      <c r="BU91" s="528"/>
      <c r="BV91" s="528"/>
      <c r="BW91" s="528"/>
      <c r="BX91" s="528"/>
      <c r="BY91" s="528"/>
      <c r="BZ91" s="439"/>
      <c r="CA91" s="525"/>
      <c r="CB91" s="336"/>
      <c r="CC91" s="145"/>
      <c r="CD91" s="145"/>
      <c r="CE91" s="146">
        <v>0</v>
      </c>
      <c r="CF91" s="147">
        <v>0</v>
      </c>
      <c r="CG91" s="147">
        <v>0</v>
      </c>
      <c r="CH91" s="15">
        <f>CE91+(CF91*48)+(CG91*48)</f>
        <v>0</v>
      </c>
      <c r="CI91" s="312"/>
      <c r="CJ91" s="312"/>
      <c r="CK91" s="312"/>
      <c r="CL91" s="312"/>
      <c r="CM91" s="528"/>
      <c r="CN91" s="528"/>
      <c r="CO91" s="528"/>
      <c r="CP91" s="528"/>
      <c r="CQ91" s="528"/>
    </row>
    <row r="92" spans="1:95" ht="15" customHeight="1" x14ac:dyDescent="0.3">
      <c r="A92" s="475"/>
      <c r="B92" s="434"/>
      <c r="C92" s="511"/>
      <c r="D92" s="108" t="s">
        <v>145</v>
      </c>
      <c r="E92" s="289" t="s">
        <v>6</v>
      </c>
      <c r="F92" s="439"/>
      <c r="G92" s="441"/>
      <c r="H92" s="145"/>
      <c r="I92" s="145"/>
      <c r="J92" s="145"/>
      <c r="K92" s="147">
        <v>0</v>
      </c>
      <c r="L92" s="147">
        <v>0</v>
      </c>
      <c r="M92" s="147">
        <v>0</v>
      </c>
      <c r="N92" s="15">
        <f>K92+(L92*48)+(M92*48)</f>
        <v>0</v>
      </c>
      <c r="O92" s="312"/>
      <c r="P92" s="312"/>
      <c r="Q92" s="312"/>
      <c r="R92" s="312"/>
      <c r="S92" s="528"/>
      <c r="T92" s="528"/>
      <c r="U92" s="528"/>
      <c r="V92" s="528"/>
      <c r="W92" s="542"/>
      <c r="X92" s="439"/>
      <c r="Y92" s="441"/>
      <c r="Z92" s="145"/>
      <c r="AA92" s="145"/>
      <c r="AB92" s="145"/>
      <c r="AC92" s="241">
        <v>7500</v>
      </c>
      <c r="AD92" s="14">
        <v>444.15</v>
      </c>
      <c r="AE92" s="147">
        <v>0</v>
      </c>
      <c r="AF92" s="15">
        <f>AC92+(AD92*48)+(AE92*48)</f>
        <v>28819.199999999997</v>
      </c>
      <c r="AG92" s="332" t="s">
        <v>326</v>
      </c>
      <c r="AH92" s="332" t="s">
        <v>326</v>
      </c>
      <c r="AI92" s="332" t="s">
        <v>326</v>
      </c>
      <c r="AJ92" s="332" t="s">
        <v>326</v>
      </c>
      <c r="AK92" s="539"/>
      <c r="AL92" s="539"/>
      <c r="AM92" s="539"/>
      <c r="AN92" s="539"/>
      <c r="AO92" s="539"/>
      <c r="AP92" s="533"/>
      <c r="AQ92" s="545"/>
      <c r="AR92" s="145"/>
      <c r="AS92" s="145"/>
      <c r="AT92" s="145"/>
      <c r="AU92" s="146">
        <v>0</v>
      </c>
      <c r="AV92" s="147">
        <v>0</v>
      </c>
      <c r="AW92" s="147">
        <v>0</v>
      </c>
      <c r="AX92" s="15">
        <f>AU92+(AV92*48)+(AW92*48)</f>
        <v>0</v>
      </c>
      <c r="AY92" s="312"/>
      <c r="AZ92" s="312"/>
      <c r="BA92" s="312"/>
      <c r="BB92" s="312"/>
      <c r="BC92" s="528"/>
      <c r="BD92" s="528"/>
      <c r="BE92" s="528"/>
      <c r="BF92" s="528"/>
      <c r="BG92" s="542"/>
      <c r="BH92" s="439"/>
      <c r="BI92" s="441"/>
      <c r="BJ92" s="145"/>
      <c r="BK92" s="145"/>
      <c r="BL92" s="145"/>
      <c r="BM92" s="147">
        <v>0</v>
      </c>
      <c r="BN92" s="14">
        <v>483.4</v>
      </c>
      <c r="BO92" s="14">
        <v>33.6</v>
      </c>
      <c r="BP92" s="15">
        <f>BM92+(BN92*48)+(BO92*48)</f>
        <v>24815.999999999996</v>
      </c>
      <c r="BQ92" s="312"/>
      <c r="BR92" s="312"/>
      <c r="BS92" s="312"/>
      <c r="BT92" s="312"/>
      <c r="BU92" s="528"/>
      <c r="BV92" s="528"/>
      <c r="BW92" s="528"/>
      <c r="BX92" s="528"/>
      <c r="BY92" s="528"/>
      <c r="BZ92" s="439"/>
      <c r="CA92" s="525"/>
      <c r="CB92" s="336"/>
      <c r="CC92" s="145"/>
      <c r="CD92" s="145"/>
      <c r="CE92" s="146">
        <v>0</v>
      </c>
      <c r="CF92" s="147">
        <v>0</v>
      </c>
      <c r="CG92" s="147">
        <v>0</v>
      </c>
      <c r="CH92" s="15">
        <f>CE92+(CF92*48)+(CG92*48)</f>
        <v>0</v>
      </c>
      <c r="CI92" s="312"/>
      <c r="CJ92" s="312"/>
      <c r="CK92" s="312"/>
      <c r="CL92" s="312"/>
      <c r="CM92" s="528"/>
      <c r="CN92" s="528"/>
      <c r="CO92" s="528"/>
      <c r="CP92" s="528"/>
      <c r="CQ92" s="528"/>
    </row>
    <row r="93" spans="1:95" ht="15" customHeight="1" x14ac:dyDescent="0.3">
      <c r="A93" s="475"/>
      <c r="B93" s="513" t="s">
        <v>317</v>
      </c>
      <c r="C93" s="511"/>
      <c r="D93" s="196" t="s">
        <v>111</v>
      </c>
      <c r="E93" s="289" t="s">
        <v>7</v>
      </c>
      <c r="F93" s="439"/>
      <c r="G93" s="441"/>
      <c r="H93" s="145"/>
      <c r="I93" s="145"/>
      <c r="J93" s="145"/>
      <c r="K93" s="147">
        <v>0</v>
      </c>
      <c r="L93" s="147">
        <v>0</v>
      </c>
      <c r="M93" s="147">
        <v>0</v>
      </c>
      <c r="N93" s="15">
        <f>K93+(L93*48)+(M93*48)</f>
        <v>0</v>
      </c>
      <c r="O93" s="319"/>
      <c r="P93" s="319"/>
      <c r="Q93" s="319"/>
      <c r="R93" s="319"/>
      <c r="S93" s="529"/>
      <c r="T93" s="529"/>
      <c r="U93" s="529"/>
      <c r="V93" s="529"/>
      <c r="W93" s="543"/>
      <c r="X93" s="439"/>
      <c r="Y93" s="441"/>
      <c r="Z93" s="145"/>
      <c r="AA93" s="145"/>
      <c r="AB93" s="145"/>
      <c r="AC93" s="25">
        <v>6500</v>
      </c>
      <c r="AD93" s="25">
        <v>467.14</v>
      </c>
      <c r="AE93" s="147">
        <v>0</v>
      </c>
      <c r="AF93" s="98">
        <f>AC93+(AD93*48)+(AE93*48)</f>
        <v>28922.720000000001</v>
      </c>
      <c r="AG93" s="333" t="s">
        <v>326</v>
      </c>
      <c r="AH93" s="333" t="s">
        <v>326</v>
      </c>
      <c r="AI93" s="333" t="s">
        <v>326</v>
      </c>
      <c r="AJ93" s="333" t="s">
        <v>326</v>
      </c>
      <c r="AK93" s="548"/>
      <c r="AL93" s="548"/>
      <c r="AM93" s="548"/>
      <c r="AN93" s="548"/>
      <c r="AO93" s="548"/>
      <c r="AP93" s="533"/>
      <c r="AQ93" s="545"/>
      <c r="AR93" s="145"/>
      <c r="AS93" s="145"/>
      <c r="AT93" s="145"/>
      <c r="AU93" s="146">
        <v>0</v>
      </c>
      <c r="AV93" s="147">
        <v>0</v>
      </c>
      <c r="AW93" s="147">
        <v>0</v>
      </c>
      <c r="AX93" s="15">
        <f>AU93+(AV93*48)+(AW93*48)</f>
        <v>0</v>
      </c>
      <c r="AY93" s="319"/>
      <c r="AZ93" s="319"/>
      <c r="BA93" s="319"/>
      <c r="BB93" s="319"/>
      <c r="BC93" s="529"/>
      <c r="BD93" s="529"/>
      <c r="BE93" s="529"/>
      <c r="BF93" s="529"/>
      <c r="BG93" s="543"/>
      <c r="BH93" s="439"/>
      <c r="BI93" s="441"/>
      <c r="BJ93" s="145"/>
      <c r="BK93" s="145"/>
      <c r="BL93" s="145"/>
      <c r="BM93" s="147">
        <v>0</v>
      </c>
      <c r="BN93" s="14">
        <v>508.65</v>
      </c>
      <c r="BO93" s="14">
        <v>35.35</v>
      </c>
      <c r="BP93" s="15">
        <f>BM93+(BN93*48)+(BO93*48)</f>
        <v>26111.999999999996</v>
      </c>
      <c r="BQ93" s="319"/>
      <c r="BR93" s="319"/>
      <c r="BS93" s="319"/>
      <c r="BT93" s="319"/>
      <c r="BU93" s="529"/>
      <c r="BV93" s="529"/>
      <c r="BW93" s="529"/>
      <c r="BX93" s="529"/>
      <c r="BY93" s="529"/>
      <c r="BZ93" s="439"/>
      <c r="CA93" s="525"/>
      <c r="CB93" s="336"/>
      <c r="CC93" s="145"/>
      <c r="CD93" s="145"/>
      <c r="CE93" s="146">
        <v>0</v>
      </c>
      <c r="CF93" s="147">
        <v>0</v>
      </c>
      <c r="CG93" s="147">
        <v>0</v>
      </c>
      <c r="CH93" s="15">
        <f>CE93+(CF93*48)+(CG93*48)</f>
        <v>0</v>
      </c>
      <c r="CI93" s="319"/>
      <c r="CJ93" s="319"/>
      <c r="CK93" s="319"/>
      <c r="CL93" s="319"/>
      <c r="CM93" s="529"/>
      <c r="CN93" s="529"/>
      <c r="CO93" s="529"/>
      <c r="CP93" s="529"/>
      <c r="CQ93" s="529"/>
    </row>
    <row r="94" spans="1:95" ht="15" customHeight="1" thickBot="1" x14ac:dyDescent="0.35">
      <c r="A94" s="476"/>
      <c r="B94" s="514"/>
      <c r="C94" s="512"/>
      <c r="D94" s="202"/>
      <c r="E94" s="198"/>
      <c r="F94" s="277"/>
      <c r="G94" s="278"/>
      <c r="H94" s="316"/>
      <c r="I94" s="316"/>
      <c r="J94" s="316"/>
      <c r="K94" s="318"/>
      <c r="L94" s="318"/>
      <c r="M94" s="318"/>
      <c r="N94" s="101"/>
      <c r="O94" s="318"/>
      <c r="P94" s="318"/>
      <c r="Q94" s="318"/>
      <c r="R94" s="318"/>
      <c r="S94" s="318"/>
      <c r="T94" s="318"/>
      <c r="U94" s="318"/>
      <c r="V94" s="318"/>
      <c r="W94" s="318"/>
      <c r="X94" s="361"/>
      <c r="Y94" s="355"/>
      <c r="Z94" s="316"/>
      <c r="AA94" s="316"/>
      <c r="AB94" s="316"/>
      <c r="AC94" s="79"/>
      <c r="AD94" s="79"/>
      <c r="AE94" s="318"/>
      <c r="AF94" s="370" t="s">
        <v>320</v>
      </c>
      <c r="AG94" s="318"/>
      <c r="AH94" s="318"/>
      <c r="AI94" s="318"/>
      <c r="AJ94" s="318"/>
      <c r="AK94" s="318"/>
      <c r="AL94" s="318"/>
      <c r="AM94" s="318"/>
      <c r="AN94" s="318"/>
      <c r="AO94" s="318"/>
      <c r="AP94" s="361"/>
      <c r="AQ94" s="355"/>
      <c r="AR94" s="316"/>
      <c r="AS94" s="316"/>
      <c r="AT94" s="316"/>
      <c r="AU94" s="318"/>
      <c r="AV94" s="318"/>
      <c r="AW94" s="318"/>
      <c r="AX94" s="101"/>
      <c r="AY94" s="338"/>
      <c r="AZ94" s="338"/>
      <c r="BA94" s="338"/>
      <c r="BB94" s="338"/>
      <c r="BC94" s="338"/>
      <c r="BD94" s="338"/>
      <c r="BE94" s="338"/>
      <c r="BF94" s="338"/>
      <c r="BG94" s="216"/>
      <c r="BH94" s="341"/>
      <c r="BI94" s="342"/>
      <c r="BJ94" s="316"/>
      <c r="BK94" s="316"/>
      <c r="BL94" s="316"/>
      <c r="BM94" s="318"/>
      <c r="BN94" s="79"/>
      <c r="BO94" s="79"/>
      <c r="BP94" s="370" t="s">
        <v>320</v>
      </c>
      <c r="BQ94" s="338"/>
      <c r="BR94" s="338"/>
      <c r="BS94" s="338"/>
      <c r="BT94" s="338"/>
      <c r="BU94" s="338"/>
      <c r="BV94" s="338"/>
      <c r="BW94" s="338"/>
      <c r="BX94" s="338"/>
      <c r="BY94" s="216"/>
      <c r="BZ94" s="341"/>
      <c r="CA94" s="189"/>
      <c r="CB94" s="350"/>
      <c r="CC94" s="316"/>
      <c r="CD94" s="316"/>
      <c r="CE94" s="318"/>
      <c r="CF94" s="318"/>
      <c r="CG94" s="318"/>
      <c r="CH94" s="101"/>
      <c r="CI94" s="318"/>
      <c r="CJ94" s="318"/>
      <c r="CK94" s="318"/>
      <c r="CL94" s="318"/>
      <c r="CM94" s="318"/>
      <c r="CN94" s="318"/>
      <c r="CO94" s="318"/>
      <c r="CP94" s="318"/>
      <c r="CQ94" s="351"/>
    </row>
    <row r="95" spans="1:95" ht="15" customHeight="1" x14ac:dyDescent="0.3">
      <c r="A95" s="474">
        <f t="shared" ref="A95" si="17">A88+1</f>
        <v>14</v>
      </c>
      <c r="B95" s="433">
        <v>138629</v>
      </c>
      <c r="C95" s="510">
        <v>0.6</v>
      </c>
      <c r="D95" s="117" t="s">
        <v>201</v>
      </c>
      <c r="E95" s="24" t="s">
        <v>309</v>
      </c>
      <c r="F95" s="276"/>
      <c r="G95" s="116"/>
      <c r="H95" s="140">
        <v>0</v>
      </c>
      <c r="I95" s="141">
        <v>0</v>
      </c>
      <c r="J95" s="141">
        <v>0</v>
      </c>
      <c r="K95" s="142"/>
      <c r="L95" s="142"/>
      <c r="M95" s="142"/>
      <c r="N95" s="143">
        <f>H95+I95+J95</f>
        <v>0</v>
      </c>
      <c r="O95" s="9"/>
      <c r="P95" s="9"/>
      <c r="Q95" s="9"/>
      <c r="R95" s="9"/>
      <c r="S95" s="144"/>
      <c r="T95" s="9"/>
      <c r="U95" s="8"/>
      <c r="V95" s="8"/>
      <c r="W95" s="8"/>
      <c r="X95" s="276"/>
      <c r="Y95" s="116"/>
      <c r="Z95" s="140">
        <v>0</v>
      </c>
      <c r="AA95" s="141">
        <v>0</v>
      </c>
      <c r="AB95" s="141">
        <v>0</v>
      </c>
      <c r="AC95" s="142"/>
      <c r="AD95" s="142"/>
      <c r="AE95" s="142"/>
      <c r="AF95" s="143">
        <f>Z95+AA95+AB95</f>
        <v>0</v>
      </c>
      <c r="AG95" s="9"/>
      <c r="AH95" s="9"/>
      <c r="AI95" s="9"/>
      <c r="AJ95" s="9"/>
      <c r="AK95" s="144"/>
      <c r="AL95" s="9"/>
      <c r="AM95" s="8"/>
      <c r="AN95" s="8"/>
      <c r="AO95" s="144"/>
      <c r="AP95" s="276"/>
      <c r="AQ95" s="116"/>
      <c r="AR95" s="140">
        <v>0</v>
      </c>
      <c r="AS95" s="141">
        <v>0</v>
      </c>
      <c r="AT95" s="141">
        <v>0</v>
      </c>
      <c r="AU95" s="142"/>
      <c r="AV95" s="142"/>
      <c r="AW95" s="142"/>
      <c r="AX95" s="143">
        <f>AR95+AS95+AT95</f>
        <v>0</v>
      </c>
      <c r="AY95" s="9"/>
      <c r="AZ95" s="9"/>
      <c r="BA95" s="9"/>
      <c r="BB95" s="9"/>
      <c r="BC95" s="144"/>
      <c r="BD95" s="9"/>
      <c r="BE95" s="8"/>
      <c r="BF95" s="8"/>
      <c r="BG95" s="8"/>
      <c r="BH95" s="276"/>
      <c r="BI95" s="116"/>
      <c r="BJ95" s="140">
        <v>0</v>
      </c>
      <c r="BK95" s="141">
        <v>0</v>
      </c>
      <c r="BL95" s="141">
        <v>0</v>
      </c>
      <c r="BM95" s="142"/>
      <c r="BN95" s="142"/>
      <c r="BO95" s="142"/>
      <c r="BP95" s="143">
        <f>BJ95+BK95+BL95</f>
        <v>0</v>
      </c>
      <c r="BQ95" s="9"/>
      <c r="BR95" s="9"/>
      <c r="BS95" s="9"/>
      <c r="BT95" s="9"/>
      <c r="BU95" s="144"/>
      <c r="BV95" s="9"/>
      <c r="BW95" s="8"/>
      <c r="BX95" s="8"/>
      <c r="BY95" s="144"/>
      <c r="BZ95" s="276"/>
      <c r="CA95" s="24"/>
      <c r="CB95" s="349">
        <v>0</v>
      </c>
      <c r="CC95" s="141">
        <v>0</v>
      </c>
      <c r="CD95" s="141">
        <v>0</v>
      </c>
      <c r="CE95" s="142"/>
      <c r="CF95" s="142"/>
      <c r="CG95" s="142"/>
      <c r="CH95" s="143">
        <f>CB95+CC95+CD95</f>
        <v>0</v>
      </c>
      <c r="CI95" s="9"/>
      <c r="CJ95" s="9"/>
      <c r="CK95" s="9"/>
      <c r="CL95" s="9"/>
      <c r="CM95" s="144"/>
      <c r="CN95" s="9"/>
      <c r="CO95" s="8"/>
      <c r="CP95" s="8"/>
      <c r="CQ95" s="144"/>
    </row>
    <row r="96" spans="1:95" ht="15" customHeight="1" x14ac:dyDescent="0.3">
      <c r="A96" s="475"/>
      <c r="B96" s="434"/>
      <c r="C96" s="511"/>
      <c r="D96" s="108" t="s">
        <v>202</v>
      </c>
      <c r="E96" s="288" t="s">
        <v>78</v>
      </c>
      <c r="F96" s="438" t="s">
        <v>38</v>
      </c>
      <c r="G96" s="440" t="s">
        <v>101</v>
      </c>
      <c r="H96" s="145"/>
      <c r="I96" s="145"/>
      <c r="J96" s="145"/>
      <c r="K96" s="147">
        <v>0</v>
      </c>
      <c r="L96" s="147">
        <v>0</v>
      </c>
      <c r="M96" s="147">
        <v>0</v>
      </c>
      <c r="N96" s="15">
        <f>K96+(L96*48)+(M96*48)</f>
        <v>0</v>
      </c>
      <c r="O96" s="311"/>
      <c r="P96" s="311"/>
      <c r="Q96" s="311"/>
      <c r="R96" s="311"/>
      <c r="S96" s="527"/>
      <c r="T96" s="527"/>
      <c r="U96" s="527"/>
      <c r="V96" s="527"/>
      <c r="W96" s="541"/>
      <c r="X96" s="438" t="s">
        <v>38</v>
      </c>
      <c r="Y96" s="440" t="s">
        <v>101</v>
      </c>
      <c r="Z96" s="145"/>
      <c r="AA96" s="145"/>
      <c r="AB96" s="145"/>
      <c r="AC96" s="147">
        <v>0</v>
      </c>
      <c r="AD96" s="147">
        <v>0</v>
      </c>
      <c r="AE96" s="147">
        <v>0</v>
      </c>
      <c r="AF96" s="15">
        <f>AC96+(AD96*48)+(AE96*48)</f>
        <v>0</v>
      </c>
      <c r="AG96" s="311"/>
      <c r="AH96" s="311"/>
      <c r="AI96" s="311"/>
      <c r="AJ96" s="311"/>
      <c r="AK96" s="527"/>
      <c r="AL96" s="527"/>
      <c r="AM96" s="527"/>
      <c r="AN96" s="527"/>
      <c r="AO96" s="527"/>
      <c r="AP96" s="438" t="s">
        <v>38</v>
      </c>
      <c r="AQ96" s="440" t="s">
        <v>101</v>
      </c>
      <c r="AR96" s="145"/>
      <c r="AS96" s="145"/>
      <c r="AT96" s="145"/>
      <c r="AU96" s="146">
        <v>0</v>
      </c>
      <c r="AV96" s="147">
        <v>0</v>
      </c>
      <c r="AW96" s="147">
        <v>0</v>
      </c>
      <c r="AX96" s="15">
        <f>AU96+(AV96*48)+(AW96*48)</f>
        <v>0</v>
      </c>
      <c r="AY96" s="311"/>
      <c r="AZ96" s="311"/>
      <c r="BA96" s="311"/>
      <c r="BB96" s="311"/>
      <c r="BC96" s="527"/>
      <c r="BD96" s="527"/>
      <c r="BE96" s="527"/>
      <c r="BF96" s="527"/>
      <c r="BG96" s="541"/>
      <c r="BH96" s="438" t="s">
        <v>38</v>
      </c>
      <c r="BI96" s="440" t="s">
        <v>101</v>
      </c>
      <c r="BJ96" s="145"/>
      <c r="BK96" s="145"/>
      <c r="BL96" s="145"/>
      <c r="BM96" s="147">
        <v>0</v>
      </c>
      <c r="BN96" s="147">
        <v>0</v>
      </c>
      <c r="BO96" s="147">
        <v>0</v>
      </c>
      <c r="BP96" s="15">
        <f>BM96+(BN96*48)+(BO96*48)</f>
        <v>0</v>
      </c>
      <c r="BQ96" s="311"/>
      <c r="BR96" s="311"/>
      <c r="BS96" s="311"/>
      <c r="BT96" s="311"/>
      <c r="BU96" s="527"/>
      <c r="BV96" s="527"/>
      <c r="BW96" s="527"/>
      <c r="BX96" s="527"/>
      <c r="BY96" s="527"/>
      <c r="BZ96" s="438" t="s">
        <v>38</v>
      </c>
      <c r="CA96" s="524" t="s">
        <v>101</v>
      </c>
      <c r="CB96" s="336"/>
      <c r="CC96" s="145"/>
      <c r="CD96" s="145"/>
      <c r="CE96" s="146">
        <v>0</v>
      </c>
      <c r="CF96" s="147">
        <v>0</v>
      </c>
      <c r="CG96" s="147">
        <v>0</v>
      </c>
      <c r="CH96" s="21">
        <f>CE96+(CF96*48)+(CG96*48)</f>
        <v>0</v>
      </c>
      <c r="CI96" s="358"/>
      <c r="CJ96" s="311"/>
      <c r="CK96" s="311"/>
      <c r="CL96" s="311"/>
      <c r="CM96" s="527"/>
      <c r="CN96" s="527"/>
      <c r="CO96" s="527"/>
      <c r="CP96" s="527"/>
      <c r="CQ96" s="527"/>
    </row>
    <row r="97" spans="1:95" ht="15" customHeight="1" x14ac:dyDescent="0.3">
      <c r="A97" s="475"/>
      <c r="B97" s="434"/>
      <c r="C97" s="511"/>
      <c r="D97" s="108" t="s">
        <v>203</v>
      </c>
      <c r="E97" s="289" t="s">
        <v>4</v>
      </c>
      <c r="F97" s="439"/>
      <c r="G97" s="441"/>
      <c r="H97" s="145"/>
      <c r="I97" s="145"/>
      <c r="J97" s="145"/>
      <c r="K97" s="147">
        <v>0</v>
      </c>
      <c r="L97" s="147">
        <v>0</v>
      </c>
      <c r="M97" s="147">
        <v>0</v>
      </c>
      <c r="N97" s="15">
        <f>K97+(L97*48)+(M97*48)</f>
        <v>0</v>
      </c>
      <c r="O97" s="312"/>
      <c r="P97" s="312"/>
      <c r="Q97" s="312"/>
      <c r="R97" s="312"/>
      <c r="S97" s="528"/>
      <c r="T97" s="528"/>
      <c r="U97" s="528"/>
      <c r="V97" s="528"/>
      <c r="W97" s="542"/>
      <c r="X97" s="439"/>
      <c r="Y97" s="441"/>
      <c r="Z97" s="145"/>
      <c r="AA97" s="145"/>
      <c r="AB97" s="145"/>
      <c r="AC97" s="147">
        <v>0</v>
      </c>
      <c r="AD97" s="147">
        <v>0</v>
      </c>
      <c r="AE97" s="147">
        <v>0</v>
      </c>
      <c r="AF97" s="15">
        <f>AC97+(AD97*48)+(AE97*48)</f>
        <v>0</v>
      </c>
      <c r="AG97" s="312"/>
      <c r="AH97" s="312"/>
      <c r="AI97" s="312"/>
      <c r="AJ97" s="312"/>
      <c r="AK97" s="528"/>
      <c r="AL97" s="528"/>
      <c r="AM97" s="528"/>
      <c r="AN97" s="528"/>
      <c r="AO97" s="528"/>
      <c r="AP97" s="439"/>
      <c r="AQ97" s="441"/>
      <c r="AR97" s="145"/>
      <c r="AS97" s="145"/>
      <c r="AT97" s="145"/>
      <c r="AU97" s="146">
        <v>0</v>
      </c>
      <c r="AV97" s="147">
        <v>0</v>
      </c>
      <c r="AW97" s="147">
        <v>0</v>
      </c>
      <c r="AX97" s="15">
        <f>AU97+(AV97*48)+(AW97*48)</f>
        <v>0</v>
      </c>
      <c r="AY97" s="312"/>
      <c r="AZ97" s="312"/>
      <c r="BA97" s="312"/>
      <c r="BB97" s="312"/>
      <c r="BC97" s="528"/>
      <c r="BD97" s="528"/>
      <c r="BE97" s="528"/>
      <c r="BF97" s="528"/>
      <c r="BG97" s="542"/>
      <c r="BH97" s="439"/>
      <c r="BI97" s="441"/>
      <c r="BJ97" s="145"/>
      <c r="BK97" s="145"/>
      <c r="BL97" s="145"/>
      <c r="BM97" s="147">
        <v>0</v>
      </c>
      <c r="BN97" s="147">
        <v>0</v>
      </c>
      <c r="BO97" s="147">
        <v>0</v>
      </c>
      <c r="BP97" s="15">
        <f>BM97+(BN97*48)+(BO97*48)</f>
        <v>0</v>
      </c>
      <c r="BQ97" s="312"/>
      <c r="BR97" s="312"/>
      <c r="BS97" s="312"/>
      <c r="BT97" s="312"/>
      <c r="BU97" s="528"/>
      <c r="BV97" s="528"/>
      <c r="BW97" s="528"/>
      <c r="BX97" s="528"/>
      <c r="BY97" s="528"/>
      <c r="BZ97" s="439"/>
      <c r="CA97" s="525"/>
      <c r="CB97" s="336"/>
      <c r="CC97" s="145"/>
      <c r="CD97" s="145"/>
      <c r="CE97" s="146">
        <v>0</v>
      </c>
      <c r="CF97" s="147">
        <v>0</v>
      </c>
      <c r="CG97" s="147">
        <v>0</v>
      </c>
      <c r="CH97" s="21">
        <f>CE97+(CF97*48)+(CG97*48)</f>
        <v>0</v>
      </c>
      <c r="CI97" s="359"/>
      <c r="CJ97" s="312"/>
      <c r="CK97" s="312"/>
      <c r="CL97" s="312"/>
      <c r="CM97" s="528"/>
      <c r="CN97" s="528"/>
      <c r="CO97" s="528"/>
      <c r="CP97" s="528"/>
      <c r="CQ97" s="528"/>
    </row>
    <row r="98" spans="1:95" ht="15" customHeight="1" x14ac:dyDescent="0.3">
      <c r="A98" s="475"/>
      <c r="B98" s="434"/>
      <c r="C98" s="511"/>
      <c r="D98" s="108" t="s">
        <v>204</v>
      </c>
      <c r="E98" s="289" t="s">
        <v>5</v>
      </c>
      <c r="F98" s="439"/>
      <c r="G98" s="441"/>
      <c r="H98" s="145"/>
      <c r="I98" s="145"/>
      <c r="J98" s="145"/>
      <c r="K98" s="147">
        <v>0</v>
      </c>
      <c r="L98" s="147">
        <v>0</v>
      </c>
      <c r="M98" s="147">
        <v>0</v>
      </c>
      <c r="N98" s="15">
        <f>K98+(L98*48)+(M98*48)</f>
        <v>0</v>
      </c>
      <c r="O98" s="312"/>
      <c r="P98" s="312"/>
      <c r="Q98" s="312"/>
      <c r="R98" s="312"/>
      <c r="S98" s="528"/>
      <c r="T98" s="528"/>
      <c r="U98" s="528"/>
      <c r="V98" s="528"/>
      <c r="W98" s="542"/>
      <c r="X98" s="439"/>
      <c r="Y98" s="441"/>
      <c r="Z98" s="145"/>
      <c r="AA98" s="145"/>
      <c r="AB98" s="145"/>
      <c r="AC98" s="147">
        <v>0</v>
      </c>
      <c r="AD98" s="147">
        <v>0</v>
      </c>
      <c r="AE98" s="147">
        <v>0</v>
      </c>
      <c r="AF98" s="15">
        <f>AC98+(AD98*48)+(AE98*48)</f>
        <v>0</v>
      </c>
      <c r="AG98" s="312"/>
      <c r="AH98" s="312"/>
      <c r="AI98" s="312"/>
      <c r="AJ98" s="312"/>
      <c r="AK98" s="528"/>
      <c r="AL98" s="528"/>
      <c r="AM98" s="528"/>
      <c r="AN98" s="528"/>
      <c r="AO98" s="528"/>
      <c r="AP98" s="439"/>
      <c r="AQ98" s="441"/>
      <c r="AR98" s="145"/>
      <c r="AS98" s="145"/>
      <c r="AT98" s="145"/>
      <c r="AU98" s="146">
        <v>0</v>
      </c>
      <c r="AV98" s="147">
        <v>0</v>
      </c>
      <c r="AW98" s="147">
        <v>0</v>
      </c>
      <c r="AX98" s="15">
        <f>AU98+(AV98*48)+(AW98*48)</f>
        <v>0</v>
      </c>
      <c r="AY98" s="312"/>
      <c r="AZ98" s="312"/>
      <c r="BA98" s="312"/>
      <c r="BB98" s="312"/>
      <c r="BC98" s="528"/>
      <c r="BD98" s="528"/>
      <c r="BE98" s="528"/>
      <c r="BF98" s="528"/>
      <c r="BG98" s="542"/>
      <c r="BH98" s="439"/>
      <c r="BI98" s="441"/>
      <c r="BJ98" s="145"/>
      <c r="BK98" s="145"/>
      <c r="BL98" s="145"/>
      <c r="BM98" s="147">
        <v>0</v>
      </c>
      <c r="BN98" s="147">
        <v>0</v>
      </c>
      <c r="BO98" s="147">
        <v>0</v>
      </c>
      <c r="BP98" s="15">
        <f>BM98+(BN98*48)+(BO98*48)</f>
        <v>0</v>
      </c>
      <c r="BQ98" s="312"/>
      <c r="BR98" s="312"/>
      <c r="BS98" s="312"/>
      <c r="BT98" s="312"/>
      <c r="BU98" s="528"/>
      <c r="BV98" s="528"/>
      <c r="BW98" s="528"/>
      <c r="BX98" s="528"/>
      <c r="BY98" s="528"/>
      <c r="BZ98" s="439"/>
      <c r="CA98" s="525"/>
      <c r="CB98" s="336"/>
      <c r="CC98" s="145"/>
      <c r="CD98" s="145"/>
      <c r="CE98" s="146">
        <v>0</v>
      </c>
      <c r="CF98" s="147">
        <v>0</v>
      </c>
      <c r="CG98" s="147">
        <v>0</v>
      </c>
      <c r="CH98" s="21">
        <f>CE98+(CF98*48)+(CG98*48)</f>
        <v>0</v>
      </c>
      <c r="CI98" s="359"/>
      <c r="CJ98" s="312"/>
      <c r="CK98" s="312"/>
      <c r="CL98" s="312"/>
      <c r="CM98" s="528"/>
      <c r="CN98" s="528"/>
      <c r="CO98" s="528"/>
      <c r="CP98" s="528"/>
      <c r="CQ98" s="528"/>
    </row>
    <row r="99" spans="1:95" ht="15" customHeight="1" x14ac:dyDescent="0.3">
      <c r="A99" s="475"/>
      <c r="B99" s="434"/>
      <c r="C99" s="511"/>
      <c r="D99" s="108" t="s">
        <v>205</v>
      </c>
      <c r="E99" s="289" t="s">
        <v>6</v>
      </c>
      <c r="F99" s="439"/>
      <c r="G99" s="441"/>
      <c r="H99" s="145"/>
      <c r="I99" s="145"/>
      <c r="J99" s="145"/>
      <c r="K99" s="147">
        <v>0</v>
      </c>
      <c r="L99" s="147">
        <v>0</v>
      </c>
      <c r="M99" s="147">
        <v>0</v>
      </c>
      <c r="N99" s="15">
        <f>K99+(L99*48)+(M99*48)</f>
        <v>0</v>
      </c>
      <c r="O99" s="312"/>
      <c r="P99" s="312"/>
      <c r="Q99" s="312"/>
      <c r="R99" s="312"/>
      <c r="S99" s="528"/>
      <c r="T99" s="528"/>
      <c r="U99" s="528"/>
      <c r="V99" s="528"/>
      <c r="W99" s="542"/>
      <c r="X99" s="439"/>
      <c r="Y99" s="441"/>
      <c r="Z99" s="145"/>
      <c r="AA99" s="145"/>
      <c r="AB99" s="145"/>
      <c r="AC99" s="147">
        <v>0</v>
      </c>
      <c r="AD99" s="147">
        <v>0</v>
      </c>
      <c r="AE99" s="147">
        <v>0</v>
      </c>
      <c r="AF99" s="15">
        <f>AC99+(AD99*48)+(AE99*48)</f>
        <v>0</v>
      </c>
      <c r="AG99" s="312"/>
      <c r="AH99" s="312"/>
      <c r="AI99" s="312"/>
      <c r="AJ99" s="312"/>
      <c r="AK99" s="528"/>
      <c r="AL99" s="528"/>
      <c r="AM99" s="528"/>
      <c r="AN99" s="528"/>
      <c r="AO99" s="528"/>
      <c r="AP99" s="439"/>
      <c r="AQ99" s="441"/>
      <c r="AR99" s="145"/>
      <c r="AS99" s="145"/>
      <c r="AT99" s="145"/>
      <c r="AU99" s="146">
        <v>0</v>
      </c>
      <c r="AV99" s="147">
        <v>0</v>
      </c>
      <c r="AW99" s="147">
        <v>0</v>
      </c>
      <c r="AX99" s="15">
        <f>AU99+(AV99*48)+(AW99*48)</f>
        <v>0</v>
      </c>
      <c r="AY99" s="312"/>
      <c r="AZ99" s="312"/>
      <c r="BA99" s="312"/>
      <c r="BB99" s="312"/>
      <c r="BC99" s="528"/>
      <c r="BD99" s="528"/>
      <c r="BE99" s="528"/>
      <c r="BF99" s="528"/>
      <c r="BG99" s="542"/>
      <c r="BH99" s="439"/>
      <c r="BI99" s="441"/>
      <c r="BJ99" s="145"/>
      <c r="BK99" s="145"/>
      <c r="BL99" s="145"/>
      <c r="BM99" s="147">
        <v>0</v>
      </c>
      <c r="BN99" s="147">
        <v>0</v>
      </c>
      <c r="BO99" s="147">
        <v>0</v>
      </c>
      <c r="BP99" s="15">
        <f>BM99+(BN99*48)+(BO99*48)</f>
        <v>0</v>
      </c>
      <c r="BQ99" s="312"/>
      <c r="BR99" s="312"/>
      <c r="BS99" s="312"/>
      <c r="BT99" s="312"/>
      <c r="BU99" s="528"/>
      <c r="BV99" s="528"/>
      <c r="BW99" s="528"/>
      <c r="BX99" s="528"/>
      <c r="BY99" s="528"/>
      <c r="BZ99" s="439"/>
      <c r="CA99" s="525"/>
      <c r="CB99" s="336"/>
      <c r="CC99" s="145"/>
      <c r="CD99" s="145"/>
      <c r="CE99" s="146">
        <v>0</v>
      </c>
      <c r="CF99" s="147">
        <v>0</v>
      </c>
      <c r="CG99" s="147">
        <v>0</v>
      </c>
      <c r="CH99" s="21">
        <f>CE99+(CF99*48)+(CG99*48)</f>
        <v>0</v>
      </c>
      <c r="CI99" s="359"/>
      <c r="CJ99" s="312"/>
      <c r="CK99" s="312"/>
      <c r="CL99" s="312"/>
      <c r="CM99" s="528"/>
      <c r="CN99" s="528"/>
      <c r="CO99" s="528"/>
      <c r="CP99" s="528"/>
      <c r="CQ99" s="528"/>
    </row>
    <row r="100" spans="1:95" ht="15" customHeight="1" x14ac:dyDescent="0.3">
      <c r="A100" s="475"/>
      <c r="B100" s="513" t="s">
        <v>317</v>
      </c>
      <c r="C100" s="511"/>
      <c r="D100" s="195" t="s">
        <v>206</v>
      </c>
      <c r="E100" s="289" t="s">
        <v>7</v>
      </c>
      <c r="F100" s="439"/>
      <c r="G100" s="441"/>
      <c r="H100" s="145"/>
      <c r="I100" s="145"/>
      <c r="J100" s="145"/>
      <c r="K100" s="147">
        <v>0</v>
      </c>
      <c r="L100" s="147">
        <v>0</v>
      </c>
      <c r="M100" s="147">
        <v>0</v>
      </c>
      <c r="N100" s="15">
        <f>K100+(L100*48)+(M100*48)</f>
        <v>0</v>
      </c>
      <c r="O100" s="319"/>
      <c r="P100" s="319"/>
      <c r="Q100" s="319"/>
      <c r="R100" s="319"/>
      <c r="S100" s="529"/>
      <c r="T100" s="529"/>
      <c r="U100" s="529"/>
      <c r="V100" s="529"/>
      <c r="W100" s="543"/>
      <c r="X100" s="439"/>
      <c r="Y100" s="441"/>
      <c r="Z100" s="145"/>
      <c r="AA100" s="145"/>
      <c r="AB100" s="145"/>
      <c r="AC100" s="147">
        <v>0</v>
      </c>
      <c r="AD100" s="147">
        <v>0</v>
      </c>
      <c r="AE100" s="147">
        <v>0</v>
      </c>
      <c r="AF100" s="15">
        <f>AC100+(AD100*48)+(AE100*48)</f>
        <v>0</v>
      </c>
      <c r="AG100" s="319"/>
      <c r="AH100" s="319"/>
      <c r="AI100" s="319"/>
      <c r="AJ100" s="319"/>
      <c r="AK100" s="529"/>
      <c r="AL100" s="529"/>
      <c r="AM100" s="529"/>
      <c r="AN100" s="529"/>
      <c r="AO100" s="529"/>
      <c r="AP100" s="439"/>
      <c r="AQ100" s="441"/>
      <c r="AR100" s="145"/>
      <c r="AS100" s="145"/>
      <c r="AT100" s="145"/>
      <c r="AU100" s="146">
        <v>0</v>
      </c>
      <c r="AV100" s="147">
        <v>0</v>
      </c>
      <c r="AW100" s="147">
        <v>0</v>
      </c>
      <c r="AX100" s="15">
        <f>AU100+(AV100*48)+(AW100*48)</f>
        <v>0</v>
      </c>
      <c r="AY100" s="319"/>
      <c r="AZ100" s="319"/>
      <c r="BA100" s="319"/>
      <c r="BB100" s="319"/>
      <c r="BC100" s="529"/>
      <c r="BD100" s="529"/>
      <c r="BE100" s="529"/>
      <c r="BF100" s="529"/>
      <c r="BG100" s="543"/>
      <c r="BH100" s="439"/>
      <c r="BI100" s="441"/>
      <c r="BJ100" s="145"/>
      <c r="BK100" s="145"/>
      <c r="BL100" s="145"/>
      <c r="BM100" s="147">
        <v>0</v>
      </c>
      <c r="BN100" s="147">
        <v>0</v>
      </c>
      <c r="BO100" s="147">
        <v>0</v>
      </c>
      <c r="BP100" s="15">
        <f>BM100+(BN100*48)+(BO100*48)</f>
        <v>0</v>
      </c>
      <c r="BQ100" s="319"/>
      <c r="BR100" s="319"/>
      <c r="BS100" s="319"/>
      <c r="BT100" s="319"/>
      <c r="BU100" s="529"/>
      <c r="BV100" s="529"/>
      <c r="BW100" s="529"/>
      <c r="BX100" s="529"/>
      <c r="BY100" s="529"/>
      <c r="BZ100" s="439"/>
      <c r="CA100" s="525"/>
      <c r="CB100" s="336"/>
      <c r="CC100" s="145"/>
      <c r="CD100" s="145"/>
      <c r="CE100" s="146">
        <v>0</v>
      </c>
      <c r="CF100" s="147">
        <v>0</v>
      </c>
      <c r="CG100" s="147">
        <v>0</v>
      </c>
      <c r="CH100" s="21">
        <f>CE100+(CF100*48)+(CG100*48)</f>
        <v>0</v>
      </c>
      <c r="CI100" s="360"/>
      <c r="CJ100" s="319"/>
      <c r="CK100" s="319"/>
      <c r="CL100" s="319"/>
      <c r="CM100" s="529"/>
      <c r="CN100" s="529"/>
      <c r="CO100" s="529"/>
      <c r="CP100" s="529"/>
      <c r="CQ100" s="529"/>
    </row>
    <row r="101" spans="1:95" ht="15" customHeight="1" thickBot="1" x14ac:dyDescent="0.35">
      <c r="A101" s="476"/>
      <c r="B101" s="514"/>
      <c r="C101" s="512"/>
      <c r="D101" s="197"/>
      <c r="E101" s="198"/>
      <c r="F101" s="277"/>
      <c r="G101" s="278"/>
      <c r="H101" s="316"/>
      <c r="I101" s="316"/>
      <c r="J101" s="316"/>
      <c r="K101" s="318"/>
      <c r="L101" s="318"/>
      <c r="M101" s="318"/>
      <c r="N101" s="101"/>
      <c r="O101" s="318"/>
      <c r="P101" s="318"/>
      <c r="Q101" s="318"/>
      <c r="R101" s="318"/>
      <c r="S101" s="318"/>
      <c r="T101" s="318"/>
      <c r="U101" s="318"/>
      <c r="V101" s="318"/>
      <c r="W101" s="318"/>
      <c r="X101" s="361"/>
      <c r="Y101" s="355"/>
      <c r="Z101" s="316"/>
      <c r="AA101" s="316"/>
      <c r="AB101" s="316"/>
      <c r="AC101" s="318"/>
      <c r="AD101" s="318"/>
      <c r="AE101" s="318"/>
      <c r="AF101" s="101"/>
      <c r="AG101" s="318"/>
      <c r="AH101" s="318"/>
      <c r="AI101" s="318"/>
      <c r="AJ101" s="318"/>
      <c r="AK101" s="318"/>
      <c r="AL101" s="318"/>
      <c r="AM101" s="318"/>
      <c r="AN101" s="318"/>
      <c r="AO101" s="318"/>
      <c r="AP101" s="361"/>
      <c r="AQ101" s="355"/>
      <c r="AR101" s="316"/>
      <c r="AS101" s="316"/>
      <c r="AT101" s="316"/>
      <c r="AU101" s="318"/>
      <c r="AV101" s="318"/>
      <c r="AW101" s="318"/>
      <c r="AX101" s="101"/>
      <c r="AY101" s="338"/>
      <c r="AZ101" s="338"/>
      <c r="BA101" s="338"/>
      <c r="BB101" s="338"/>
      <c r="BC101" s="338"/>
      <c r="BD101" s="338"/>
      <c r="BE101" s="338"/>
      <c r="BF101" s="338"/>
      <c r="BG101" s="216"/>
      <c r="BH101" s="341"/>
      <c r="BI101" s="342"/>
      <c r="BJ101" s="316"/>
      <c r="BK101" s="316"/>
      <c r="BL101" s="316"/>
      <c r="BM101" s="318"/>
      <c r="BN101" s="318"/>
      <c r="BO101" s="318"/>
      <c r="BP101" s="106"/>
      <c r="BQ101" s="338"/>
      <c r="BR101" s="338"/>
      <c r="BS101" s="338"/>
      <c r="BT101" s="338"/>
      <c r="BU101" s="338"/>
      <c r="BV101" s="338"/>
      <c r="BW101" s="338"/>
      <c r="BX101" s="338"/>
      <c r="BY101" s="216"/>
      <c r="BZ101" s="341"/>
      <c r="CA101" s="189"/>
      <c r="CB101" s="350"/>
      <c r="CC101" s="316"/>
      <c r="CD101" s="316"/>
      <c r="CE101" s="318"/>
      <c r="CF101" s="318"/>
      <c r="CG101" s="318"/>
      <c r="CH101" s="101"/>
      <c r="CI101" s="318"/>
      <c r="CJ101" s="318"/>
      <c r="CK101" s="318"/>
      <c r="CL101" s="318"/>
      <c r="CM101" s="318"/>
      <c r="CN101" s="318"/>
      <c r="CO101" s="318"/>
      <c r="CP101" s="318"/>
      <c r="CQ101" s="351"/>
    </row>
    <row r="102" spans="1:95" ht="15" customHeight="1" x14ac:dyDescent="0.3">
      <c r="A102" s="474">
        <f t="shared" ref="A102" si="18">A95+1</f>
        <v>15</v>
      </c>
      <c r="B102" s="433">
        <v>138801</v>
      </c>
      <c r="C102" s="510">
        <v>0.7</v>
      </c>
      <c r="D102" s="117" t="s">
        <v>218</v>
      </c>
      <c r="E102" s="24" t="s">
        <v>309</v>
      </c>
      <c r="F102" s="276"/>
      <c r="G102" s="116"/>
      <c r="H102" s="140">
        <v>0</v>
      </c>
      <c r="I102" s="141">
        <v>0</v>
      </c>
      <c r="J102" s="141">
        <v>0</v>
      </c>
      <c r="K102" s="142"/>
      <c r="L102" s="142"/>
      <c r="M102" s="142"/>
      <c r="N102" s="143">
        <f>H102+I102+J102</f>
        <v>0</v>
      </c>
      <c r="O102" s="9"/>
      <c r="P102" s="9"/>
      <c r="Q102" s="9"/>
      <c r="R102" s="9"/>
      <c r="S102" s="144"/>
      <c r="T102" s="9"/>
      <c r="U102" s="8"/>
      <c r="V102" s="8"/>
      <c r="W102" s="8"/>
      <c r="X102" s="276"/>
      <c r="Y102" s="116"/>
      <c r="Z102" s="140">
        <v>0</v>
      </c>
      <c r="AA102" s="141">
        <v>0</v>
      </c>
      <c r="AB102" s="141">
        <v>0</v>
      </c>
      <c r="AC102" s="142"/>
      <c r="AD102" s="142"/>
      <c r="AE102" s="142"/>
      <c r="AF102" s="143">
        <f>Z102+AA102+AB102</f>
        <v>0</v>
      </c>
      <c r="AG102" s="9"/>
      <c r="AH102" s="9"/>
      <c r="AI102" s="9"/>
      <c r="AJ102" s="9"/>
      <c r="AK102" s="144"/>
      <c r="AL102" s="9"/>
      <c r="AM102" s="8"/>
      <c r="AN102" s="8"/>
      <c r="AO102" s="144"/>
      <c r="AP102" s="276"/>
      <c r="AQ102" s="116"/>
      <c r="AR102" s="140">
        <v>0</v>
      </c>
      <c r="AS102" s="141">
        <v>0</v>
      </c>
      <c r="AT102" s="141">
        <v>0</v>
      </c>
      <c r="AU102" s="142"/>
      <c r="AV102" s="142"/>
      <c r="AW102" s="142"/>
      <c r="AX102" s="143">
        <f>AR102+AS102+AT102</f>
        <v>0</v>
      </c>
      <c r="AY102" s="9"/>
      <c r="AZ102" s="9"/>
      <c r="BA102" s="9"/>
      <c r="BB102" s="9"/>
      <c r="BC102" s="144"/>
      <c r="BD102" s="9"/>
      <c r="BE102" s="8"/>
      <c r="BF102" s="8"/>
      <c r="BG102" s="8"/>
      <c r="BH102" s="276"/>
      <c r="BI102" s="116"/>
      <c r="BJ102" s="372">
        <v>0</v>
      </c>
      <c r="BK102" s="373">
        <v>0</v>
      </c>
      <c r="BL102" s="373">
        <v>0</v>
      </c>
      <c r="BM102" s="142"/>
      <c r="BN102" s="142"/>
      <c r="BO102" s="142"/>
      <c r="BP102" s="371">
        <f>BJ102+BK102+BL102</f>
        <v>0</v>
      </c>
      <c r="BQ102" s="9"/>
      <c r="BR102" s="9"/>
      <c r="BS102" s="9"/>
      <c r="BT102" s="9"/>
      <c r="BU102" s="144"/>
      <c r="BV102" s="9"/>
      <c r="BW102" s="8"/>
      <c r="BX102" s="8"/>
      <c r="BY102" s="144"/>
      <c r="BZ102" s="276"/>
      <c r="CA102" s="24"/>
      <c r="CB102" s="349">
        <v>0</v>
      </c>
      <c r="CC102" s="141">
        <v>0</v>
      </c>
      <c r="CD102" s="141">
        <v>0</v>
      </c>
      <c r="CE102" s="142"/>
      <c r="CF102" s="142"/>
      <c r="CG102" s="142"/>
      <c r="CH102" s="143">
        <f>CB102+CC102+CD102</f>
        <v>0</v>
      </c>
      <c r="CI102" s="9"/>
      <c r="CJ102" s="9"/>
      <c r="CK102" s="9"/>
      <c r="CL102" s="9"/>
      <c r="CM102" s="144"/>
      <c r="CN102" s="9"/>
      <c r="CO102" s="8"/>
      <c r="CP102" s="8"/>
      <c r="CQ102" s="144"/>
    </row>
    <row r="103" spans="1:95" ht="15" customHeight="1" x14ac:dyDescent="0.3">
      <c r="A103" s="475"/>
      <c r="B103" s="434"/>
      <c r="C103" s="511"/>
      <c r="D103" s="108" t="s">
        <v>219</v>
      </c>
      <c r="E103" s="288" t="s">
        <v>78</v>
      </c>
      <c r="F103" s="438" t="s">
        <v>38</v>
      </c>
      <c r="G103" s="440" t="s">
        <v>101</v>
      </c>
      <c r="H103" s="145"/>
      <c r="I103" s="145"/>
      <c r="J103" s="145"/>
      <c r="K103" s="146">
        <v>0</v>
      </c>
      <c r="L103" s="147">
        <v>0</v>
      </c>
      <c r="M103" s="147">
        <v>0</v>
      </c>
      <c r="N103" s="15">
        <f>K103+(L103*48)+(M103*48)</f>
        <v>0</v>
      </c>
      <c r="O103" s="311"/>
      <c r="P103" s="311"/>
      <c r="Q103" s="311"/>
      <c r="R103" s="311"/>
      <c r="S103" s="527"/>
      <c r="T103" s="527"/>
      <c r="U103" s="527"/>
      <c r="V103" s="527"/>
      <c r="W103" s="541"/>
      <c r="X103" s="438" t="s">
        <v>38</v>
      </c>
      <c r="Y103" s="440" t="s">
        <v>101</v>
      </c>
      <c r="Z103" s="145"/>
      <c r="AA103" s="145"/>
      <c r="AB103" s="145"/>
      <c r="AC103" s="146">
        <v>0</v>
      </c>
      <c r="AD103" s="147">
        <v>0</v>
      </c>
      <c r="AE103" s="147">
        <v>0</v>
      </c>
      <c r="AF103" s="15">
        <f>AC103+(AD103*48)+(AE103*48)</f>
        <v>0</v>
      </c>
      <c r="AG103" s="311"/>
      <c r="AH103" s="311"/>
      <c r="AI103" s="311"/>
      <c r="AJ103" s="311"/>
      <c r="AK103" s="527"/>
      <c r="AL103" s="527"/>
      <c r="AM103" s="527"/>
      <c r="AN103" s="527"/>
      <c r="AO103" s="527"/>
      <c r="AP103" s="438" t="s">
        <v>38</v>
      </c>
      <c r="AQ103" s="440" t="s">
        <v>101</v>
      </c>
      <c r="AR103" s="145"/>
      <c r="AS103" s="145"/>
      <c r="AT103" s="145"/>
      <c r="AU103" s="146">
        <v>0</v>
      </c>
      <c r="AV103" s="147">
        <v>0</v>
      </c>
      <c r="AW103" s="147">
        <v>0</v>
      </c>
      <c r="AX103" s="15">
        <f>AU103+(AV103*48)+(AW103*48)</f>
        <v>0</v>
      </c>
      <c r="AY103" s="213"/>
      <c r="AZ103" s="213"/>
      <c r="BA103" s="213"/>
      <c r="BB103" s="213"/>
      <c r="BC103" s="527"/>
      <c r="BD103" s="527"/>
      <c r="BE103" s="527"/>
      <c r="BF103" s="527"/>
      <c r="BG103" s="541"/>
      <c r="BH103" s="438" t="s">
        <v>38</v>
      </c>
      <c r="BI103" s="440" t="s">
        <v>101</v>
      </c>
      <c r="BJ103" s="145"/>
      <c r="BK103" s="145"/>
      <c r="BL103" s="145"/>
      <c r="BM103" s="14">
        <v>1250</v>
      </c>
      <c r="BN103" s="14">
        <v>720.9</v>
      </c>
      <c r="BO103" s="14">
        <v>50.1</v>
      </c>
      <c r="BP103" s="15">
        <f>BM103+(BN103*48)+(BO103*48)</f>
        <v>38258</v>
      </c>
      <c r="BQ103" s="311"/>
      <c r="BR103" s="311"/>
      <c r="BS103" s="311"/>
      <c r="BT103" s="311"/>
      <c r="BU103" s="527" t="s">
        <v>326</v>
      </c>
      <c r="BV103" s="527" t="s">
        <v>326</v>
      </c>
      <c r="BW103" s="527" t="s">
        <v>326</v>
      </c>
      <c r="BX103" s="527" t="s">
        <v>326</v>
      </c>
      <c r="BY103" s="527" t="s">
        <v>326</v>
      </c>
      <c r="BZ103" s="438" t="s">
        <v>38</v>
      </c>
      <c r="CA103" s="524" t="s">
        <v>101</v>
      </c>
      <c r="CB103" s="336"/>
      <c r="CC103" s="145"/>
      <c r="CD103" s="145"/>
      <c r="CE103" s="146">
        <v>0</v>
      </c>
      <c r="CF103" s="147">
        <v>0</v>
      </c>
      <c r="CG103" s="147">
        <v>0</v>
      </c>
      <c r="CH103" s="21">
        <f>CE103+(CF103*48)+(CG103*48)</f>
        <v>0</v>
      </c>
      <c r="CI103" s="358"/>
      <c r="CJ103" s="311"/>
      <c r="CK103" s="311"/>
      <c r="CL103" s="311"/>
      <c r="CM103" s="527"/>
      <c r="CN103" s="527"/>
      <c r="CO103" s="527"/>
      <c r="CP103" s="527"/>
      <c r="CQ103" s="527"/>
    </row>
    <row r="104" spans="1:95" ht="15" customHeight="1" x14ac:dyDescent="0.3">
      <c r="A104" s="475"/>
      <c r="B104" s="434"/>
      <c r="C104" s="511"/>
      <c r="D104" s="108" t="s">
        <v>220</v>
      </c>
      <c r="E104" s="289" t="s">
        <v>4</v>
      </c>
      <c r="F104" s="439"/>
      <c r="G104" s="441"/>
      <c r="H104" s="145"/>
      <c r="I104" s="145"/>
      <c r="J104" s="145"/>
      <c r="K104" s="146">
        <v>0</v>
      </c>
      <c r="L104" s="147">
        <v>0</v>
      </c>
      <c r="M104" s="147">
        <v>0</v>
      </c>
      <c r="N104" s="15">
        <f>K104+(L104*48)+(M104*48)</f>
        <v>0</v>
      </c>
      <c r="O104" s="312"/>
      <c r="P104" s="312"/>
      <c r="Q104" s="312"/>
      <c r="R104" s="312"/>
      <c r="S104" s="528"/>
      <c r="T104" s="528"/>
      <c r="U104" s="528"/>
      <c r="V104" s="528"/>
      <c r="W104" s="542"/>
      <c r="X104" s="439"/>
      <c r="Y104" s="441"/>
      <c r="Z104" s="145"/>
      <c r="AA104" s="145"/>
      <c r="AB104" s="145"/>
      <c r="AC104" s="146">
        <v>0</v>
      </c>
      <c r="AD104" s="147">
        <v>0</v>
      </c>
      <c r="AE104" s="147">
        <v>0</v>
      </c>
      <c r="AF104" s="15">
        <f>AC104+(AD104*48)+(AE104*48)</f>
        <v>0</v>
      </c>
      <c r="AG104" s="312"/>
      <c r="AH104" s="312"/>
      <c r="AI104" s="312"/>
      <c r="AJ104" s="312"/>
      <c r="AK104" s="528"/>
      <c r="AL104" s="528"/>
      <c r="AM104" s="528"/>
      <c r="AN104" s="528"/>
      <c r="AO104" s="528"/>
      <c r="AP104" s="439"/>
      <c r="AQ104" s="441"/>
      <c r="AR104" s="145"/>
      <c r="AS104" s="145"/>
      <c r="AT104" s="145"/>
      <c r="AU104" s="146">
        <v>0</v>
      </c>
      <c r="AV104" s="147">
        <v>0</v>
      </c>
      <c r="AW104" s="147">
        <v>0</v>
      </c>
      <c r="AX104" s="15">
        <f>AU104+(AV104*48)+(AW104*48)</f>
        <v>0</v>
      </c>
      <c r="AY104" s="214"/>
      <c r="AZ104" s="214"/>
      <c r="BA104" s="214"/>
      <c r="BB104" s="214"/>
      <c r="BC104" s="528"/>
      <c r="BD104" s="528"/>
      <c r="BE104" s="528"/>
      <c r="BF104" s="528"/>
      <c r="BG104" s="542"/>
      <c r="BH104" s="439"/>
      <c r="BI104" s="441"/>
      <c r="BJ104" s="145"/>
      <c r="BK104" s="145"/>
      <c r="BL104" s="145"/>
      <c r="BM104" s="14">
        <v>1250</v>
      </c>
      <c r="BN104" s="14">
        <v>775.13</v>
      </c>
      <c r="BO104" s="14">
        <v>53.87</v>
      </c>
      <c r="BP104" s="15">
        <f>BM104+(BN104*48)+(BO104*48)</f>
        <v>41042</v>
      </c>
      <c r="BQ104" s="312"/>
      <c r="BR104" s="312"/>
      <c r="BS104" s="312"/>
      <c r="BT104" s="312"/>
      <c r="BU104" s="528"/>
      <c r="BV104" s="528"/>
      <c r="BW104" s="528"/>
      <c r="BX104" s="528"/>
      <c r="BY104" s="528"/>
      <c r="BZ104" s="439"/>
      <c r="CA104" s="525"/>
      <c r="CB104" s="336"/>
      <c r="CC104" s="145"/>
      <c r="CD104" s="145"/>
      <c r="CE104" s="146">
        <v>0</v>
      </c>
      <c r="CF104" s="147">
        <v>0</v>
      </c>
      <c r="CG104" s="147">
        <v>0</v>
      </c>
      <c r="CH104" s="21">
        <f>CE104+(CF104*48)+(CG104*48)</f>
        <v>0</v>
      </c>
      <c r="CI104" s="359"/>
      <c r="CJ104" s="312"/>
      <c r="CK104" s="312"/>
      <c r="CL104" s="312"/>
      <c r="CM104" s="528"/>
      <c r="CN104" s="528"/>
      <c r="CO104" s="528"/>
      <c r="CP104" s="528"/>
      <c r="CQ104" s="528"/>
    </row>
    <row r="105" spans="1:95" ht="15" customHeight="1" x14ac:dyDescent="0.3">
      <c r="A105" s="475"/>
      <c r="B105" s="434"/>
      <c r="C105" s="511"/>
      <c r="D105" s="108" t="s">
        <v>221</v>
      </c>
      <c r="E105" s="289" t="s">
        <v>5</v>
      </c>
      <c r="F105" s="439"/>
      <c r="G105" s="441"/>
      <c r="H105" s="145"/>
      <c r="I105" s="145"/>
      <c r="J105" s="145"/>
      <c r="K105" s="146">
        <v>0</v>
      </c>
      <c r="L105" s="147">
        <v>0</v>
      </c>
      <c r="M105" s="147">
        <v>0</v>
      </c>
      <c r="N105" s="15">
        <f>K105+(L105*48)+(M105*48)</f>
        <v>0</v>
      </c>
      <c r="O105" s="312"/>
      <c r="P105" s="312"/>
      <c r="Q105" s="312"/>
      <c r="R105" s="312"/>
      <c r="S105" s="528"/>
      <c r="T105" s="528"/>
      <c r="U105" s="528"/>
      <c r="V105" s="528"/>
      <c r="W105" s="542"/>
      <c r="X105" s="439"/>
      <c r="Y105" s="441"/>
      <c r="Z105" s="145"/>
      <c r="AA105" s="145"/>
      <c r="AB105" s="145"/>
      <c r="AC105" s="146">
        <v>0</v>
      </c>
      <c r="AD105" s="147">
        <v>0</v>
      </c>
      <c r="AE105" s="147">
        <v>0</v>
      </c>
      <c r="AF105" s="15">
        <f>AC105+(AD105*48)+(AE105*48)</f>
        <v>0</v>
      </c>
      <c r="AG105" s="312"/>
      <c r="AH105" s="312"/>
      <c r="AI105" s="312"/>
      <c r="AJ105" s="312"/>
      <c r="AK105" s="528"/>
      <c r="AL105" s="528"/>
      <c r="AM105" s="528"/>
      <c r="AN105" s="528"/>
      <c r="AO105" s="528"/>
      <c r="AP105" s="439"/>
      <c r="AQ105" s="441"/>
      <c r="AR105" s="145"/>
      <c r="AS105" s="145"/>
      <c r="AT105" s="145"/>
      <c r="AU105" s="146">
        <v>0</v>
      </c>
      <c r="AV105" s="147">
        <v>0</v>
      </c>
      <c r="AW105" s="147">
        <v>0</v>
      </c>
      <c r="AX105" s="15">
        <f>AU105+(AV105*48)+(AW105*48)</f>
        <v>0</v>
      </c>
      <c r="AY105" s="214"/>
      <c r="AZ105" s="214"/>
      <c r="BA105" s="214"/>
      <c r="BB105" s="214"/>
      <c r="BC105" s="528"/>
      <c r="BD105" s="528"/>
      <c r="BE105" s="528"/>
      <c r="BF105" s="528"/>
      <c r="BG105" s="542"/>
      <c r="BH105" s="439"/>
      <c r="BI105" s="441"/>
      <c r="BJ105" s="145"/>
      <c r="BK105" s="145"/>
      <c r="BL105" s="145"/>
      <c r="BM105" s="14">
        <v>1250</v>
      </c>
      <c r="BN105" s="14">
        <v>907.9</v>
      </c>
      <c r="BO105" s="14">
        <v>63.1</v>
      </c>
      <c r="BP105" s="15">
        <f>BM105+(BN105*48)+(BO105*48)</f>
        <v>47858</v>
      </c>
      <c r="BQ105" s="312"/>
      <c r="BR105" s="312"/>
      <c r="BS105" s="312"/>
      <c r="BT105" s="312"/>
      <c r="BU105" s="528"/>
      <c r="BV105" s="528"/>
      <c r="BW105" s="528"/>
      <c r="BX105" s="528"/>
      <c r="BY105" s="528"/>
      <c r="BZ105" s="439"/>
      <c r="CA105" s="525"/>
      <c r="CB105" s="336"/>
      <c r="CC105" s="145"/>
      <c r="CD105" s="145"/>
      <c r="CE105" s="146">
        <v>0</v>
      </c>
      <c r="CF105" s="147">
        <v>0</v>
      </c>
      <c r="CG105" s="147">
        <v>0</v>
      </c>
      <c r="CH105" s="21">
        <f>CE105+(CF105*48)+(CG105*48)</f>
        <v>0</v>
      </c>
      <c r="CI105" s="359"/>
      <c r="CJ105" s="312"/>
      <c r="CK105" s="312"/>
      <c r="CL105" s="312"/>
      <c r="CM105" s="528"/>
      <c r="CN105" s="528"/>
      <c r="CO105" s="528"/>
      <c r="CP105" s="528"/>
      <c r="CQ105" s="528"/>
    </row>
    <row r="106" spans="1:95" ht="15" customHeight="1" x14ac:dyDescent="0.3">
      <c r="A106" s="475"/>
      <c r="B106" s="434"/>
      <c r="C106" s="511"/>
      <c r="D106" s="108" t="s">
        <v>222</v>
      </c>
      <c r="E106" s="289" t="s">
        <v>6</v>
      </c>
      <c r="F106" s="439"/>
      <c r="G106" s="441"/>
      <c r="H106" s="145"/>
      <c r="I106" s="145"/>
      <c r="J106" s="145"/>
      <c r="K106" s="146">
        <v>0</v>
      </c>
      <c r="L106" s="147">
        <v>0</v>
      </c>
      <c r="M106" s="147">
        <v>0</v>
      </c>
      <c r="N106" s="15">
        <f>K106+(L106*48)+(M106*48)</f>
        <v>0</v>
      </c>
      <c r="O106" s="312"/>
      <c r="P106" s="312"/>
      <c r="Q106" s="312"/>
      <c r="R106" s="312"/>
      <c r="S106" s="528"/>
      <c r="T106" s="528"/>
      <c r="U106" s="528"/>
      <c r="V106" s="528"/>
      <c r="W106" s="542"/>
      <c r="X106" s="439"/>
      <c r="Y106" s="441"/>
      <c r="Z106" s="145"/>
      <c r="AA106" s="145"/>
      <c r="AB106" s="145"/>
      <c r="AC106" s="146">
        <v>0</v>
      </c>
      <c r="AD106" s="147">
        <v>0</v>
      </c>
      <c r="AE106" s="147">
        <v>0</v>
      </c>
      <c r="AF106" s="15">
        <f>AC106+(AD106*48)+(AE106*48)</f>
        <v>0</v>
      </c>
      <c r="AG106" s="312"/>
      <c r="AH106" s="312"/>
      <c r="AI106" s="312"/>
      <c r="AJ106" s="312"/>
      <c r="AK106" s="528"/>
      <c r="AL106" s="528"/>
      <c r="AM106" s="528"/>
      <c r="AN106" s="528"/>
      <c r="AO106" s="528"/>
      <c r="AP106" s="439"/>
      <c r="AQ106" s="441"/>
      <c r="AR106" s="145"/>
      <c r="AS106" s="145"/>
      <c r="AT106" s="145"/>
      <c r="AU106" s="146">
        <v>0</v>
      </c>
      <c r="AV106" s="147">
        <v>0</v>
      </c>
      <c r="AW106" s="147">
        <v>0</v>
      </c>
      <c r="AX106" s="15">
        <f>AU106+(AV106*48)+(AW106*48)</f>
        <v>0</v>
      </c>
      <c r="AY106" s="214"/>
      <c r="AZ106" s="214"/>
      <c r="BA106" s="214"/>
      <c r="BB106" s="214"/>
      <c r="BC106" s="528"/>
      <c r="BD106" s="528"/>
      <c r="BE106" s="528"/>
      <c r="BF106" s="528"/>
      <c r="BG106" s="542"/>
      <c r="BH106" s="439"/>
      <c r="BI106" s="441"/>
      <c r="BJ106" s="145"/>
      <c r="BK106" s="145"/>
      <c r="BL106" s="145"/>
      <c r="BM106" s="14">
        <v>1250</v>
      </c>
      <c r="BN106" s="14">
        <v>1135.1099999999999</v>
      </c>
      <c r="BO106" s="14">
        <v>78.89</v>
      </c>
      <c r="BP106" s="15">
        <f>BM106+(BN106*48)+(BO106*48)</f>
        <v>59522</v>
      </c>
      <c r="BQ106" s="312"/>
      <c r="BR106" s="312"/>
      <c r="BS106" s="312"/>
      <c r="BT106" s="312"/>
      <c r="BU106" s="528"/>
      <c r="BV106" s="528"/>
      <c r="BW106" s="528"/>
      <c r="BX106" s="528"/>
      <c r="BY106" s="528"/>
      <c r="BZ106" s="439"/>
      <c r="CA106" s="525"/>
      <c r="CB106" s="336"/>
      <c r="CC106" s="145"/>
      <c r="CD106" s="145"/>
      <c r="CE106" s="146">
        <v>0</v>
      </c>
      <c r="CF106" s="147">
        <v>0</v>
      </c>
      <c r="CG106" s="147">
        <v>0</v>
      </c>
      <c r="CH106" s="21">
        <f>CE106+(CF106*48)+(CG106*48)</f>
        <v>0</v>
      </c>
      <c r="CI106" s="359"/>
      <c r="CJ106" s="312"/>
      <c r="CK106" s="312"/>
      <c r="CL106" s="312"/>
      <c r="CM106" s="528"/>
      <c r="CN106" s="528"/>
      <c r="CO106" s="528"/>
      <c r="CP106" s="528"/>
      <c r="CQ106" s="528"/>
    </row>
    <row r="107" spans="1:95" ht="15" customHeight="1" x14ac:dyDescent="0.3">
      <c r="A107" s="475"/>
      <c r="B107" s="513" t="s">
        <v>317</v>
      </c>
      <c r="C107" s="511"/>
      <c r="D107" s="195" t="s">
        <v>223</v>
      </c>
      <c r="E107" s="289" t="s">
        <v>7</v>
      </c>
      <c r="F107" s="439"/>
      <c r="G107" s="441"/>
      <c r="H107" s="145"/>
      <c r="I107" s="145"/>
      <c r="J107" s="145"/>
      <c r="K107" s="146">
        <v>0</v>
      </c>
      <c r="L107" s="147">
        <v>0</v>
      </c>
      <c r="M107" s="147">
        <v>0</v>
      </c>
      <c r="N107" s="15">
        <f>K107+(L107*48)+(M107*48)</f>
        <v>0</v>
      </c>
      <c r="O107" s="319"/>
      <c r="P107" s="319"/>
      <c r="Q107" s="319"/>
      <c r="R107" s="319"/>
      <c r="S107" s="529"/>
      <c r="T107" s="529"/>
      <c r="U107" s="529"/>
      <c r="V107" s="529"/>
      <c r="W107" s="543"/>
      <c r="X107" s="439"/>
      <c r="Y107" s="441"/>
      <c r="Z107" s="145"/>
      <c r="AA107" s="145"/>
      <c r="AB107" s="145"/>
      <c r="AC107" s="146">
        <v>0</v>
      </c>
      <c r="AD107" s="147">
        <v>0</v>
      </c>
      <c r="AE107" s="147">
        <v>0</v>
      </c>
      <c r="AF107" s="15">
        <f>AC107+(AD107*48)+(AE107*48)</f>
        <v>0</v>
      </c>
      <c r="AG107" s="319"/>
      <c r="AH107" s="319"/>
      <c r="AI107" s="319"/>
      <c r="AJ107" s="319"/>
      <c r="AK107" s="529"/>
      <c r="AL107" s="529"/>
      <c r="AM107" s="529"/>
      <c r="AN107" s="529"/>
      <c r="AO107" s="529"/>
      <c r="AP107" s="439"/>
      <c r="AQ107" s="441"/>
      <c r="AR107" s="145"/>
      <c r="AS107" s="145"/>
      <c r="AT107" s="145"/>
      <c r="AU107" s="146">
        <v>0</v>
      </c>
      <c r="AV107" s="147">
        <v>0</v>
      </c>
      <c r="AW107" s="147">
        <v>0</v>
      </c>
      <c r="AX107" s="15">
        <f>AU107+(AV107*48)+(AW107*48)</f>
        <v>0</v>
      </c>
      <c r="AY107" s="214"/>
      <c r="AZ107" s="214"/>
      <c r="BA107" s="214"/>
      <c r="BB107" s="214"/>
      <c r="BC107" s="528"/>
      <c r="BD107" s="528"/>
      <c r="BE107" s="528"/>
      <c r="BF107" s="528"/>
      <c r="BG107" s="542"/>
      <c r="BH107" s="439"/>
      <c r="BI107" s="441"/>
      <c r="BJ107" s="145"/>
      <c r="BK107" s="145"/>
      <c r="BL107" s="145"/>
      <c r="BM107" s="14">
        <v>1250</v>
      </c>
      <c r="BN107" s="14">
        <v>1329</v>
      </c>
      <c r="BO107" s="14">
        <v>1242.6400000000001</v>
      </c>
      <c r="BP107" s="15">
        <f>BM107+(BN107*48)+(BO107*48)</f>
        <v>124688.72</v>
      </c>
      <c r="BQ107" s="319"/>
      <c r="BR107" s="319"/>
      <c r="BS107" s="319"/>
      <c r="BT107" s="319"/>
      <c r="BU107" s="529"/>
      <c r="BV107" s="529"/>
      <c r="BW107" s="529"/>
      <c r="BX107" s="529"/>
      <c r="BY107" s="529"/>
      <c r="BZ107" s="439"/>
      <c r="CA107" s="525"/>
      <c r="CB107" s="336"/>
      <c r="CC107" s="145"/>
      <c r="CD107" s="145"/>
      <c r="CE107" s="146">
        <v>0</v>
      </c>
      <c r="CF107" s="147">
        <v>0</v>
      </c>
      <c r="CG107" s="147">
        <v>0</v>
      </c>
      <c r="CH107" s="21">
        <f>CE107+(CF107*48)+(CG107*48)</f>
        <v>0</v>
      </c>
      <c r="CI107" s="360"/>
      <c r="CJ107" s="319"/>
      <c r="CK107" s="319"/>
      <c r="CL107" s="319"/>
      <c r="CM107" s="529"/>
      <c r="CN107" s="529"/>
      <c r="CO107" s="529"/>
      <c r="CP107" s="529"/>
      <c r="CQ107" s="529"/>
    </row>
    <row r="108" spans="1:95" ht="15" customHeight="1" thickBot="1" x14ac:dyDescent="0.35">
      <c r="A108" s="476"/>
      <c r="B108" s="514"/>
      <c r="C108" s="512"/>
      <c r="D108" s="197"/>
      <c r="E108" s="198"/>
      <c r="F108" s="277"/>
      <c r="G108" s="278"/>
      <c r="H108" s="316"/>
      <c r="I108" s="316"/>
      <c r="J108" s="316"/>
      <c r="K108" s="318"/>
      <c r="L108" s="318"/>
      <c r="M108" s="318"/>
      <c r="N108" s="101"/>
      <c r="O108" s="318"/>
      <c r="P108" s="318"/>
      <c r="Q108" s="318"/>
      <c r="R108" s="318"/>
      <c r="S108" s="318"/>
      <c r="T108" s="318"/>
      <c r="U108" s="318"/>
      <c r="V108" s="318"/>
      <c r="W108" s="318"/>
      <c r="X108" s="361"/>
      <c r="Y108" s="355"/>
      <c r="Z108" s="316"/>
      <c r="AA108" s="316"/>
      <c r="AB108" s="316"/>
      <c r="AC108" s="318"/>
      <c r="AD108" s="318"/>
      <c r="AE108" s="318"/>
      <c r="AF108" s="101"/>
      <c r="AG108" s="318"/>
      <c r="AH108" s="318"/>
      <c r="AI108" s="318"/>
      <c r="AJ108" s="318"/>
      <c r="AK108" s="318"/>
      <c r="AL108" s="318"/>
      <c r="AM108" s="318"/>
      <c r="AN108" s="318"/>
      <c r="AO108" s="318"/>
      <c r="AP108" s="361"/>
      <c r="AQ108" s="355"/>
      <c r="AR108" s="316"/>
      <c r="AS108" s="316"/>
      <c r="AT108" s="316"/>
      <c r="AU108" s="318"/>
      <c r="AV108" s="318"/>
      <c r="AW108" s="318"/>
      <c r="AX108" s="101"/>
      <c r="AY108" s="337"/>
      <c r="AZ108" s="337"/>
      <c r="BA108" s="337"/>
      <c r="BB108" s="337"/>
      <c r="BC108" s="337"/>
      <c r="BD108" s="337"/>
      <c r="BE108" s="337"/>
      <c r="BF108" s="337"/>
      <c r="BG108" s="343"/>
      <c r="BH108" s="341"/>
      <c r="BI108" s="342"/>
      <c r="BJ108" s="316"/>
      <c r="BK108" s="316"/>
      <c r="BL108" s="316"/>
      <c r="BM108" s="79"/>
      <c r="BN108" s="79"/>
      <c r="BO108" s="79"/>
      <c r="BP108" s="370" t="s">
        <v>320</v>
      </c>
      <c r="BQ108" s="338"/>
      <c r="BR108" s="338"/>
      <c r="BS108" s="338"/>
      <c r="BT108" s="338"/>
      <c r="BU108" s="338"/>
      <c r="BV108" s="338"/>
      <c r="BW108" s="338"/>
      <c r="BX108" s="338"/>
      <c r="BY108" s="216"/>
      <c r="BZ108" s="341"/>
      <c r="CA108" s="189"/>
      <c r="CB108" s="350"/>
      <c r="CC108" s="316"/>
      <c r="CD108" s="316"/>
      <c r="CE108" s="318"/>
      <c r="CF108" s="318"/>
      <c r="CG108" s="318"/>
      <c r="CH108" s="101"/>
      <c r="CI108" s="318"/>
      <c r="CJ108" s="318"/>
      <c r="CK108" s="318"/>
      <c r="CL108" s="318"/>
      <c r="CM108" s="318"/>
      <c r="CN108" s="318"/>
      <c r="CO108" s="318"/>
      <c r="CP108" s="318"/>
      <c r="CQ108" s="351"/>
    </row>
    <row r="109" spans="1:95" ht="15" customHeight="1" x14ac:dyDescent="0.3">
      <c r="A109" s="474">
        <f t="shared" ref="A109" si="19">A102+1</f>
        <v>16</v>
      </c>
      <c r="B109" s="433">
        <v>138403</v>
      </c>
      <c r="C109" s="510">
        <v>0.5</v>
      </c>
      <c r="D109" s="117" t="s">
        <v>191</v>
      </c>
      <c r="E109" s="24" t="s">
        <v>309</v>
      </c>
      <c r="F109" s="276"/>
      <c r="G109" s="116"/>
      <c r="H109" s="140">
        <v>29250</v>
      </c>
      <c r="I109" s="141">
        <v>0</v>
      </c>
      <c r="J109" s="141">
        <v>0</v>
      </c>
      <c r="K109" s="142"/>
      <c r="L109" s="142"/>
      <c r="M109" s="142"/>
      <c r="N109" s="143">
        <f>H109+I109+J109</f>
        <v>29250</v>
      </c>
      <c r="O109" s="9"/>
      <c r="P109" s="9"/>
      <c r="Q109" s="9"/>
      <c r="R109" s="9"/>
      <c r="S109" s="144"/>
      <c r="T109" s="9"/>
      <c r="U109" s="8"/>
      <c r="V109" s="8"/>
      <c r="W109" s="8"/>
      <c r="X109" s="276"/>
      <c r="Y109" s="116"/>
      <c r="Z109" s="140">
        <v>0</v>
      </c>
      <c r="AA109" s="141">
        <v>0</v>
      </c>
      <c r="AB109" s="141">
        <v>0</v>
      </c>
      <c r="AC109" s="142"/>
      <c r="AD109" s="142"/>
      <c r="AE109" s="142"/>
      <c r="AF109" s="143">
        <f>Z109+AA109+AB109</f>
        <v>0</v>
      </c>
      <c r="AG109" s="9"/>
      <c r="AH109" s="9"/>
      <c r="AI109" s="9"/>
      <c r="AJ109" s="9"/>
      <c r="AK109" s="144"/>
      <c r="AL109" s="9"/>
      <c r="AM109" s="8"/>
      <c r="AN109" s="8"/>
      <c r="AO109" s="144"/>
      <c r="AP109" s="276"/>
      <c r="AQ109" s="116"/>
      <c r="AR109" s="140">
        <v>0</v>
      </c>
      <c r="AS109" s="141">
        <v>0</v>
      </c>
      <c r="AT109" s="141">
        <v>0</v>
      </c>
      <c r="AU109" s="142"/>
      <c r="AV109" s="142"/>
      <c r="AW109" s="142"/>
      <c r="AX109" s="143">
        <f>AR109+AS109+AT109</f>
        <v>0</v>
      </c>
      <c r="AY109" s="9"/>
      <c r="AZ109" s="9"/>
      <c r="BA109" s="9"/>
      <c r="BB109" s="9"/>
      <c r="BC109" s="144"/>
      <c r="BD109" s="9"/>
      <c r="BE109" s="8"/>
      <c r="BF109" s="8"/>
      <c r="BG109" s="8"/>
      <c r="BH109" s="276"/>
      <c r="BI109" s="116"/>
      <c r="BJ109" s="372">
        <v>0</v>
      </c>
      <c r="BK109" s="373">
        <v>0</v>
      </c>
      <c r="BL109" s="373">
        <v>0</v>
      </c>
      <c r="BM109" s="142"/>
      <c r="BN109" s="142"/>
      <c r="BO109" s="142"/>
      <c r="BP109" s="371">
        <f>BJ109+BK109+BL109</f>
        <v>0</v>
      </c>
      <c r="BQ109" s="9"/>
      <c r="BR109" s="9"/>
      <c r="BS109" s="9"/>
      <c r="BT109" s="9"/>
      <c r="BU109" s="144"/>
      <c r="BV109" s="9"/>
      <c r="BW109" s="8"/>
      <c r="BX109" s="8"/>
      <c r="BY109" s="144"/>
      <c r="BZ109" s="276"/>
      <c r="CA109" s="24"/>
      <c r="CB109" s="349">
        <v>2298.5300000000002</v>
      </c>
      <c r="CC109" s="141">
        <v>766.18</v>
      </c>
      <c r="CD109" s="141">
        <v>0</v>
      </c>
      <c r="CE109" s="142"/>
      <c r="CF109" s="142"/>
      <c r="CG109" s="142"/>
      <c r="CH109" s="143">
        <f>CB109+CC109+CD109</f>
        <v>3064.71</v>
      </c>
      <c r="CI109" s="295">
        <v>250</v>
      </c>
      <c r="CJ109" s="295">
        <v>2</v>
      </c>
      <c r="CK109" s="296">
        <v>12.26</v>
      </c>
      <c r="CL109" s="295">
        <v>2</v>
      </c>
      <c r="CM109" s="144"/>
      <c r="CN109" s="9"/>
      <c r="CO109" s="8"/>
      <c r="CP109" s="8"/>
      <c r="CQ109" s="144"/>
    </row>
    <row r="110" spans="1:95" ht="15" customHeight="1" x14ac:dyDescent="0.3">
      <c r="A110" s="475"/>
      <c r="B110" s="434"/>
      <c r="C110" s="511"/>
      <c r="D110" s="108" t="s">
        <v>192</v>
      </c>
      <c r="E110" s="288" t="s">
        <v>78</v>
      </c>
      <c r="F110" s="438" t="s">
        <v>322</v>
      </c>
      <c r="G110" s="440" t="s">
        <v>325</v>
      </c>
      <c r="H110" s="145"/>
      <c r="I110" s="145"/>
      <c r="J110" s="145"/>
      <c r="K110" s="146">
        <v>0</v>
      </c>
      <c r="L110" s="147">
        <v>300</v>
      </c>
      <c r="M110" s="147">
        <v>0</v>
      </c>
      <c r="N110" s="15">
        <f>K110+(L110*48)+(M110*48)</f>
        <v>14400</v>
      </c>
      <c r="O110" s="311" t="s">
        <v>326</v>
      </c>
      <c r="P110" s="311" t="s">
        <v>326</v>
      </c>
      <c r="Q110" s="311" t="s">
        <v>326</v>
      </c>
      <c r="R110" s="311" t="s">
        <v>326</v>
      </c>
      <c r="S110" s="527" t="s">
        <v>327</v>
      </c>
      <c r="T110" s="527" t="s">
        <v>327</v>
      </c>
      <c r="U110" s="527" t="s">
        <v>327</v>
      </c>
      <c r="V110" s="527" t="s">
        <v>326</v>
      </c>
      <c r="W110" s="541" t="s">
        <v>327</v>
      </c>
      <c r="X110" s="438" t="s">
        <v>38</v>
      </c>
      <c r="Y110" s="440" t="s">
        <v>101</v>
      </c>
      <c r="Z110" s="145"/>
      <c r="AA110" s="145"/>
      <c r="AB110" s="145"/>
      <c r="AC110" s="146">
        <v>0</v>
      </c>
      <c r="AD110" s="147">
        <v>0</v>
      </c>
      <c r="AE110" s="147">
        <v>0</v>
      </c>
      <c r="AF110" s="15">
        <f>AC110+(AD110*48)+(AE110*48)</f>
        <v>0</v>
      </c>
      <c r="AG110" s="311"/>
      <c r="AH110" s="311"/>
      <c r="AI110" s="311"/>
      <c r="AJ110" s="311"/>
      <c r="AK110" s="527"/>
      <c r="AL110" s="527"/>
      <c r="AM110" s="527"/>
      <c r="AN110" s="527"/>
      <c r="AO110" s="527"/>
      <c r="AP110" s="438" t="s">
        <v>38</v>
      </c>
      <c r="AQ110" s="440" t="s">
        <v>101</v>
      </c>
      <c r="AR110" s="145"/>
      <c r="AS110" s="145"/>
      <c r="AT110" s="145"/>
      <c r="AU110" s="146">
        <v>0</v>
      </c>
      <c r="AV110" s="147">
        <v>0</v>
      </c>
      <c r="AW110" s="147">
        <v>0</v>
      </c>
      <c r="AX110" s="15">
        <f>AU110+(AV110*48)+(AW110*48)</f>
        <v>0</v>
      </c>
      <c r="AY110" s="311"/>
      <c r="AZ110" s="311"/>
      <c r="BA110" s="311"/>
      <c r="BB110" s="311"/>
      <c r="BC110" s="527"/>
      <c r="BD110" s="527"/>
      <c r="BE110" s="527"/>
      <c r="BF110" s="527"/>
      <c r="BG110" s="541"/>
      <c r="BH110" s="438" t="s">
        <v>38</v>
      </c>
      <c r="BI110" s="440" t="s">
        <v>101</v>
      </c>
      <c r="BJ110" s="145"/>
      <c r="BK110" s="145"/>
      <c r="BL110" s="145"/>
      <c r="BM110" s="147">
        <v>0</v>
      </c>
      <c r="BN110" s="14">
        <v>401.12</v>
      </c>
      <c r="BO110" s="14">
        <v>27.88</v>
      </c>
      <c r="BP110" s="15">
        <f>BM110+(BN110*48)+(BO110*48)</f>
        <v>20592.000000000004</v>
      </c>
      <c r="BQ110" s="311"/>
      <c r="BR110" s="311"/>
      <c r="BS110" s="311"/>
      <c r="BT110" s="311"/>
      <c r="BU110" s="527" t="s">
        <v>326</v>
      </c>
      <c r="BV110" s="527" t="s">
        <v>326</v>
      </c>
      <c r="BW110" s="527" t="s">
        <v>326</v>
      </c>
      <c r="BX110" s="527" t="s">
        <v>326</v>
      </c>
      <c r="BY110" s="527" t="s">
        <v>326</v>
      </c>
      <c r="BZ110" s="438" t="s">
        <v>322</v>
      </c>
      <c r="CA110" s="524" t="s">
        <v>323</v>
      </c>
      <c r="CB110" s="336"/>
      <c r="CC110" s="145"/>
      <c r="CD110" s="145"/>
      <c r="CE110" s="147">
        <v>0</v>
      </c>
      <c r="CF110" s="147">
        <v>190</v>
      </c>
      <c r="CG110" s="147">
        <f>CF110*(0.06+0.0695)+7.94</f>
        <v>32.545000000000002</v>
      </c>
      <c r="CH110" s="98">
        <f>CE110+(CF110*48)+(CG110*48)</f>
        <v>10682.16</v>
      </c>
      <c r="CI110" s="297">
        <v>250</v>
      </c>
      <c r="CJ110" s="297">
        <v>2</v>
      </c>
      <c r="CK110" s="311">
        <v>12.26</v>
      </c>
      <c r="CL110" s="297">
        <v>2</v>
      </c>
      <c r="CM110" s="527" t="s">
        <v>326</v>
      </c>
      <c r="CN110" s="527" t="s">
        <v>326</v>
      </c>
      <c r="CO110" s="527" t="s">
        <v>326</v>
      </c>
      <c r="CP110" s="527" t="s">
        <v>326</v>
      </c>
      <c r="CQ110" s="527" t="s">
        <v>327</v>
      </c>
    </row>
    <row r="111" spans="1:95" ht="15" customHeight="1" x14ac:dyDescent="0.3">
      <c r="A111" s="475"/>
      <c r="B111" s="434"/>
      <c r="C111" s="511"/>
      <c r="D111" s="108" t="s">
        <v>193</v>
      </c>
      <c r="E111" s="289" t="s">
        <v>4</v>
      </c>
      <c r="F111" s="439"/>
      <c r="G111" s="441"/>
      <c r="H111" s="145"/>
      <c r="I111" s="145"/>
      <c r="J111" s="145"/>
      <c r="K111" s="146">
        <v>0</v>
      </c>
      <c r="L111" s="147">
        <v>350</v>
      </c>
      <c r="M111" s="147">
        <v>0</v>
      </c>
      <c r="N111" s="15">
        <f>K111+(L111*48)+(M111*48)</f>
        <v>16800</v>
      </c>
      <c r="O111" s="312" t="s">
        <v>326</v>
      </c>
      <c r="P111" s="312" t="s">
        <v>326</v>
      </c>
      <c r="Q111" s="312" t="s">
        <v>326</v>
      </c>
      <c r="R111" s="312" t="s">
        <v>326</v>
      </c>
      <c r="S111" s="528"/>
      <c r="T111" s="528"/>
      <c r="U111" s="528"/>
      <c r="V111" s="528"/>
      <c r="W111" s="542"/>
      <c r="X111" s="439"/>
      <c r="Y111" s="441"/>
      <c r="Z111" s="145"/>
      <c r="AA111" s="145"/>
      <c r="AB111" s="145"/>
      <c r="AC111" s="146">
        <v>0</v>
      </c>
      <c r="AD111" s="147">
        <v>0</v>
      </c>
      <c r="AE111" s="147">
        <v>0</v>
      </c>
      <c r="AF111" s="15">
        <f>AC111+(AD111*48)+(AE111*48)</f>
        <v>0</v>
      </c>
      <c r="AG111" s="312"/>
      <c r="AH111" s="312"/>
      <c r="AI111" s="312"/>
      <c r="AJ111" s="312"/>
      <c r="AK111" s="528"/>
      <c r="AL111" s="528"/>
      <c r="AM111" s="528"/>
      <c r="AN111" s="528"/>
      <c r="AO111" s="528"/>
      <c r="AP111" s="439"/>
      <c r="AQ111" s="441"/>
      <c r="AR111" s="145"/>
      <c r="AS111" s="145"/>
      <c r="AT111" s="145"/>
      <c r="AU111" s="146">
        <v>0</v>
      </c>
      <c r="AV111" s="147">
        <v>0</v>
      </c>
      <c r="AW111" s="147">
        <v>0</v>
      </c>
      <c r="AX111" s="15">
        <f>AU111+(AV111*48)+(AW111*48)</f>
        <v>0</v>
      </c>
      <c r="AY111" s="312"/>
      <c r="AZ111" s="312"/>
      <c r="BA111" s="312"/>
      <c r="BB111" s="312"/>
      <c r="BC111" s="528"/>
      <c r="BD111" s="528"/>
      <c r="BE111" s="528"/>
      <c r="BF111" s="528"/>
      <c r="BG111" s="542"/>
      <c r="BH111" s="439"/>
      <c r="BI111" s="441"/>
      <c r="BJ111" s="145"/>
      <c r="BK111" s="145"/>
      <c r="BL111" s="145"/>
      <c r="BM111" s="147">
        <v>0</v>
      </c>
      <c r="BN111" s="14">
        <v>467.51</v>
      </c>
      <c r="BO111" s="14">
        <v>32.49</v>
      </c>
      <c r="BP111" s="15">
        <f>BM111+(BN111*48)+(BO111*48)</f>
        <v>24000</v>
      </c>
      <c r="BQ111" s="312"/>
      <c r="BR111" s="312"/>
      <c r="BS111" s="312"/>
      <c r="BT111" s="312"/>
      <c r="BU111" s="528"/>
      <c r="BV111" s="528"/>
      <c r="BW111" s="528"/>
      <c r="BX111" s="528"/>
      <c r="BY111" s="528"/>
      <c r="BZ111" s="439"/>
      <c r="CA111" s="525"/>
      <c r="CB111" s="336"/>
      <c r="CC111" s="145"/>
      <c r="CD111" s="145"/>
      <c r="CE111" s="147">
        <v>0</v>
      </c>
      <c r="CF111" s="147">
        <v>300</v>
      </c>
      <c r="CG111" s="147">
        <f t="shared" ref="CG111:CG114" si="20">CF111*(0.06+0.0695)+7.94</f>
        <v>46.79</v>
      </c>
      <c r="CH111" s="15">
        <f>CE111+(CF111*48)+(CG111*48)</f>
        <v>16645.919999999998</v>
      </c>
      <c r="CI111" s="297">
        <v>250</v>
      </c>
      <c r="CJ111" s="297">
        <v>2</v>
      </c>
      <c r="CK111" s="311">
        <v>12.26</v>
      </c>
      <c r="CL111" s="297">
        <v>2</v>
      </c>
      <c r="CM111" s="528"/>
      <c r="CN111" s="528"/>
      <c r="CO111" s="528"/>
      <c r="CP111" s="528"/>
      <c r="CQ111" s="528"/>
    </row>
    <row r="112" spans="1:95" ht="15" customHeight="1" x14ac:dyDescent="0.3">
      <c r="A112" s="475"/>
      <c r="B112" s="434"/>
      <c r="C112" s="511"/>
      <c r="D112" s="108" t="s">
        <v>194</v>
      </c>
      <c r="E112" s="289" t="s">
        <v>5</v>
      </c>
      <c r="F112" s="439"/>
      <c r="G112" s="441"/>
      <c r="H112" s="145"/>
      <c r="I112" s="145"/>
      <c r="J112" s="145"/>
      <c r="K112" s="146">
        <v>0</v>
      </c>
      <c r="L112" s="147">
        <v>400</v>
      </c>
      <c r="M112" s="147">
        <v>0</v>
      </c>
      <c r="N112" s="15">
        <f>K112+(L112*48)+(M112*48)</f>
        <v>19200</v>
      </c>
      <c r="O112" s="312" t="s">
        <v>326</v>
      </c>
      <c r="P112" s="312" t="s">
        <v>326</v>
      </c>
      <c r="Q112" s="312" t="s">
        <v>326</v>
      </c>
      <c r="R112" s="312" t="s">
        <v>326</v>
      </c>
      <c r="S112" s="528"/>
      <c r="T112" s="528"/>
      <c r="U112" s="528"/>
      <c r="V112" s="528"/>
      <c r="W112" s="542"/>
      <c r="X112" s="439"/>
      <c r="Y112" s="441"/>
      <c r="Z112" s="145"/>
      <c r="AA112" s="145"/>
      <c r="AB112" s="145"/>
      <c r="AC112" s="146">
        <v>0</v>
      </c>
      <c r="AD112" s="147">
        <v>0</v>
      </c>
      <c r="AE112" s="147">
        <v>0</v>
      </c>
      <c r="AF112" s="15">
        <f>AC112+(AD112*48)+(AE112*48)</f>
        <v>0</v>
      </c>
      <c r="AG112" s="312"/>
      <c r="AH112" s="312"/>
      <c r="AI112" s="312"/>
      <c r="AJ112" s="312"/>
      <c r="AK112" s="528"/>
      <c r="AL112" s="528"/>
      <c r="AM112" s="528"/>
      <c r="AN112" s="528"/>
      <c r="AO112" s="528"/>
      <c r="AP112" s="439"/>
      <c r="AQ112" s="441"/>
      <c r="AR112" s="145"/>
      <c r="AS112" s="145"/>
      <c r="AT112" s="145"/>
      <c r="AU112" s="146">
        <v>0</v>
      </c>
      <c r="AV112" s="147">
        <v>0</v>
      </c>
      <c r="AW112" s="147">
        <v>0</v>
      </c>
      <c r="AX112" s="15">
        <f>AU112+(AV112*48)+(AW112*48)</f>
        <v>0</v>
      </c>
      <c r="AY112" s="312"/>
      <c r="AZ112" s="312"/>
      <c r="BA112" s="312"/>
      <c r="BB112" s="312"/>
      <c r="BC112" s="528"/>
      <c r="BD112" s="528"/>
      <c r="BE112" s="528"/>
      <c r="BF112" s="528"/>
      <c r="BG112" s="542"/>
      <c r="BH112" s="439"/>
      <c r="BI112" s="441"/>
      <c r="BJ112" s="145"/>
      <c r="BK112" s="145"/>
      <c r="BL112" s="145"/>
      <c r="BM112" s="147">
        <v>0</v>
      </c>
      <c r="BN112" s="14">
        <v>533.89</v>
      </c>
      <c r="BO112" s="14">
        <v>37.11</v>
      </c>
      <c r="BP112" s="15">
        <f>BM112+(BN112*48)+(BO112*48)</f>
        <v>27408</v>
      </c>
      <c r="BQ112" s="312"/>
      <c r="BR112" s="312"/>
      <c r="BS112" s="312"/>
      <c r="BT112" s="312"/>
      <c r="BU112" s="528"/>
      <c r="BV112" s="528"/>
      <c r="BW112" s="528"/>
      <c r="BX112" s="528"/>
      <c r="BY112" s="528"/>
      <c r="BZ112" s="439"/>
      <c r="CA112" s="525"/>
      <c r="CB112" s="336"/>
      <c r="CC112" s="145"/>
      <c r="CD112" s="145"/>
      <c r="CE112" s="147">
        <v>0</v>
      </c>
      <c r="CF112" s="147">
        <v>320</v>
      </c>
      <c r="CG112" s="147">
        <f t="shared" si="20"/>
        <v>49.379999999999995</v>
      </c>
      <c r="CH112" s="15">
        <f>CE112+(CF112*48)+(CG112*48)</f>
        <v>17730.239999999998</v>
      </c>
      <c r="CI112" s="297">
        <v>250</v>
      </c>
      <c r="CJ112" s="297">
        <v>2</v>
      </c>
      <c r="CK112" s="311">
        <v>12.26</v>
      </c>
      <c r="CL112" s="297">
        <v>2</v>
      </c>
      <c r="CM112" s="528"/>
      <c r="CN112" s="528"/>
      <c r="CO112" s="528"/>
      <c r="CP112" s="528"/>
      <c r="CQ112" s="528"/>
    </row>
    <row r="113" spans="1:95" ht="15" customHeight="1" x14ac:dyDescent="0.3">
      <c r="A113" s="475"/>
      <c r="B113" s="434"/>
      <c r="C113" s="511"/>
      <c r="D113" s="108" t="s">
        <v>195</v>
      </c>
      <c r="E113" s="289" t="s">
        <v>6</v>
      </c>
      <c r="F113" s="439"/>
      <c r="G113" s="441"/>
      <c r="H113" s="145"/>
      <c r="I113" s="145"/>
      <c r="J113" s="145"/>
      <c r="K113" s="146">
        <v>0</v>
      </c>
      <c r="L113" s="147">
        <v>450</v>
      </c>
      <c r="M113" s="147">
        <v>0</v>
      </c>
      <c r="N113" s="15">
        <f>K113+(L113*48)+(M113*48)</f>
        <v>21600</v>
      </c>
      <c r="O113" s="312" t="s">
        <v>326</v>
      </c>
      <c r="P113" s="312" t="s">
        <v>326</v>
      </c>
      <c r="Q113" s="312" t="s">
        <v>326</v>
      </c>
      <c r="R113" s="312" t="s">
        <v>326</v>
      </c>
      <c r="S113" s="528"/>
      <c r="T113" s="528"/>
      <c r="U113" s="528"/>
      <c r="V113" s="528"/>
      <c r="W113" s="542"/>
      <c r="X113" s="439"/>
      <c r="Y113" s="441"/>
      <c r="Z113" s="145"/>
      <c r="AA113" s="145"/>
      <c r="AB113" s="145"/>
      <c r="AC113" s="146">
        <v>0</v>
      </c>
      <c r="AD113" s="147">
        <v>0</v>
      </c>
      <c r="AE113" s="147">
        <v>0</v>
      </c>
      <c r="AF113" s="15">
        <f>AC113+(AD113*48)+(AE113*48)</f>
        <v>0</v>
      </c>
      <c r="AG113" s="312"/>
      <c r="AH113" s="312"/>
      <c r="AI113" s="312"/>
      <c r="AJ113" s="312"/>
      <c r="AK113" s="528"/>
      <c r="AL113" s="528"/>
      <c r="AM113" s="528"/>
      <c r="AN113" s="528"/>
      <c r="AO113" s="528"/>
      <c r="AP113" s="439"/>
      <c r="AQ113" s="441"/>
      <c r="AR113" s="145"/>
      <c r="AS113" s="145"/>
      <c r="AT113" s="145"/>
      <c r="AU113" s="146">
        <v>0</v>
      </c>
      <c r="AV113" s="147">
        <v>0</v>
      </c>
      <c r="AW113" s="147">
        <v>0</v>
      </c>
      <c r="AX113" s="15">
        <f>AU113+(AV113*48)+(AW113*48)</f>
        <v>0</v>
      </c>
      <c r="AY113" s="312"/>
      <c r="AZ113" s="312"/>
      <c r="BA113" s="312"/>
      <c r="BB113" s="312"/>
      <c r="BC113" s="528"/>
      <c r="BD113" s="528"/>
      <c r="BE113" s="528"/>
      <c r="BF113" s="528"/>
      <c r="BG113" s="542"/>
      <c r="BH113" s="439"/>
      <c r="BI113" s="441"/>
      <c r="BJ113" s="145"/>
      <c r="BK113" s="145"/>
      <c r="BL113" s="145"/>
      <c r="BM113" s="147">
        <v>0</v>
      </c>
      <c r="BN113" s="14">
        <v>601.22</v>
      </c>
      <c r="BO113" s="14">
        <v>41.78</v>
      </c>
      <c r="BP113" s="15">
        <f>BM113+(BN113*48)+(BO113*48)</f>
        <v>30864</v>
      </c>
      <c r="BQ113" s="312"/>
      <c r="BR113" s="312"/>
      <c r="BS113" s="312"/>
      <c r="BT113" s="312"/>
      <c r="BU113" s="528"/>
      <c r="BV113" s="528"/>
      <c r="BW113" s="528"/>
      <c r="BX113" s="528"/>
      <c r="BY113" s="528"/>
      <c r="BZ113" s="439"/>
      <c r="CA113" s="525"/>
      <c r="CB113" s="336"/>
      <c r="CC113" s="145"/>
      <c r="CD113" s="145"/>
      <c r="CE113" s="147">
        <v>0</v>
      </c>
      <c r="CF113" s="147">
        <v>340</v>
      </c>
      <c r="CG113" s="147">
        <f t="shared" si="20"/>
        <v>51.97</v>
      </c>
      <c r="CH113" s="15">
        <f>CE113+(CF113*48)+(CG113*48)</f>
        <v>18814.560000000001</v>
      </c>
      <c r="CI113" s="297">
        <v>250</v>
      </c>
      <c r="CJ113" s="297">
        <v>2</v>
      </c>
      <c r="CK113" s="311">
        <v>12.26</v>
      </c>
      <c r="CL113" s="297">
        <v>2</v>
      </c>
      <c r="CM113" s="528"/>
      <c r="CN113" s="528"/>
      <c r="CO113" s="528"/>
      <c r="CP113" s="528"/>
      <c r="CQ113" s="528"/>
    </row>
    <row r="114" spans="1:95" ht="15" customHeight="1" x14ac:dyDescent="0.3">
      <c r="A114" s="475"/>
      <c r="B114" s="521" t="s">
        <v>321</v>
      </c>
      <c r="C114" s="511"/>
      <c r="D114" s="195" t="s">
        <v>190</v>
      </c>
      <c r="E114" s="289" t="s">
        <v>7</v>
      </c>
      <c r="F114" s="439"/>
      <c r="G114" s="441"/>
      <c r="H114" s="145"/>
      <c r="I114" s="145"/>
      <c r="J114" s="145"/>
      <c r="K114" s="146">
        <v>0</v>
      </c>
      <c r="L114" s="147">
        <v>500</v>
      </c>
      <c r="M114" s="147">
        <v>0</v>
      </c>
      <c r="N114" s="15">
        <f>K114+(L114*48)+(M114*48)</f>
        <v>24000</v>
      </c>
      <c r="O114" s="319" t="s">
        <v>326</v>
      </c>
      <c r="P114" s="319" t="s">
        <v>326</v>
      </c>
      <c r="Q114" s="319" t="s">
        <v>326</v>
      </c>
      <c r="R114" s="319" t="s">
        <v>326</v>
      </c>
      <c r="S114" s="529"/>
      <c r="T114" s="529"/>
      <c r="U114" s="529"/>
      <c r="V114" s="529"/>
      <c r="W114" s="543"/>
      <c r="X114" s="439"/>
      <c r="Y114" s="441"/>
      <c r="Z114" s="145"/>
      <c r="AA114" s="145"/>
      <c r="AB114" s="145"/>
      <c r="AC114" s="146">
        <v>0</v>
      </c>
      <c r="AD114" s="147">
        <v>0</v>
      </c>
      <c r="AE114" s="147">
        <v>0</v>
      </c>
      <c r="AF114" s="15">
        <f>AC114+(AD114*48)+(AE114*48)</f>
        <v>0</v>
      </c>
      <c r="AG114" s="319"/>
      <c r="AH114" s="319"/>
      <c r="AI114" s="319"/>
      <c r="AJ114" s="319"/>
      <c r="AK114" s="529"/>
      <c r="AL114" s="529"/>
      <c r="AM114" s="529"/>
      <c r="AN114" s="529"/>
      <c r="AO114" s="529"/>
      <c r="AP114" s="439"/>
      <c r="AQ114" s="441"/>
      <c r="AR114" s="145"/>
      <c r="AS114" s="145"/>
      <c r="AT114" s="145"/>
      <c r="AU114" s="146">
        <v>0</v>
      </c>
      <c r="AV114" s="147">
        <v>0</v>
      </c>
      <c r="AW114" s="147">
        <v>0</v>
      </c>
      <c r="AX114" s="15">
        <f>AU114+(AV114*48)+(AW114*48)</f>
        <v>0</v>
      </c>
      <c r="AY114" s="319"/>
      <c r="AZ114" s="319"/>
      <c r="BA114" s="319"/>
      <c r="BB114" s="319"/>
      <c r="BC114" s="529"/>
      <c r="BD114" s="529"/>
      <c r="BE114" s="529"/>
      <c r="BF114" s="529"/>
      <c r="BG114" s="543"/>
      <c r="BH114" s="439"/>
      <c r="BI114" s="441"/>
      <c r="BJ114" s="145"/>
      <c r="BK114" s="145"/>
      <c r="BL114" s="145"/>
      <c r="BM114" s="147">
        <v>0</v>
      </c>
      <c r="BN114" s="14">
        <v>667.6</v>
      </c>
      <c r="BO114" s="14">
        <v>46.4</v>
      </c>
      <c r="BP114" s="15">
        <f>BM114+(BN114*48)+(BO114*48)</f>
        <v>34272</v>
      </c>
      <c r="BQ114" s="319"/>
      <c r="BR114" s="319"/>
      <c r="BS114" s="319"/>
      <c r="BT114" s="319"/>
      <c r="BU114" s="529"/>
      <c r="BV114" s="529"/>
      <c r="BW114" s="529"/>
      <c r="BX114" s="529"/>
      <c r="BY114" s="529"/>
      <c r="BZ114" s="439"/>
      <c r="CA114" s="525"/>
      <c r="CB114" s="336"/>
      <c r="CC114" s="145"/>
      <c r="CD114" s="145"/>
      <c r="CE114" s="147">
        <v>0</v>
      </c>
      <c r="CF114" s="147">
        <v>360</v>
      </c>
      <c r="CG114" s="147">
        <f t="shared" si="20"/>
        <v>54.56</v>
      </c>
      <c r="CH114" s="15">
        <f>CE114+(CF114*48)+(CG114*48)</f>
        <v>19898.88</v>
      </c>
      <c r="CI114" s="356">
        <v>250</v>
      </c>
      <c r="CJ114" s="356">
        <v>2</v>
      </c>
      <c r="CK114" s="357">
        <v>12.26</v>
      </c>
      <c r="CL114" s="356">
        <v>2</v>
      </c>
      <c r="CM114" s="529"/>
      <c r="CN114" s="529"/>
      <c r="CO114" s="529"/>
      <c r="CP114" s="529"/>
      <c r="CQ114" s="529"/>
    </row>
    <row r="115" spans="1:95" ht="15" customHeight="1" thickBot="1" x14ac:dyDescent="0.35">
      <c r="A115" s="476"/>
      <c r="B115" s="522"/>
      <c r="C115" s="512"/>
      <c r="D115" s="197"/>
      <c r="E115" s="198"/>
      <c r="F115" s="277"/>
      <c r="G115" s="278"/>
      <c r="H115" s="316"/>
      <c r="I115" s="316"/>
      <c r="J115" s="316"/>
      <c r="K115" s="318"/>
      <c r="L115" s="318"/>
      <c r="M115" s="318"/>
      <c r="N115" s="101">
        <f>SUM(N109+N110+N111+N112+N113+N114)</f>
        <v>125250</v>
      </c>
      <c r="O115" s="318"/>
      <c r="P115" s="318"/>
      <c r="Q115" s="318"/>
      <c r="R115" s="318"/>
      <c r="S115" s="318"/>
      <c r="T115" s="318"/>
      <c r="U115" s="318"/>
      <c r="V115" s="318"/>
      <c r="W115" s="318"/>
      <c r="X115" s="361"/>
      <c r="Y115" s="355"/>
      <c r="Z115" s="316"/>
      <c r="AA115" s="316"/>
      <c r="AB115" s="316"/>
      <c r="AC115" s="318"/>
      <c r="AD115" s="318"/>
      <c r="AE115" s="318"/>
      <c r="AF115" s="317"/>
      <c r="AG115" s="318"/>
      <c r="AH115" s="318"/>
      <c r="AI115" s="318"/>
      <c r="AJ115" s="318"/>
      <c r="AK115" s="318"/>
      <c r="AL115" s="318"/>
      <c r="AM115" s="318"/>
      <c r="AN115" s="318"/>
      <c r="AO115" s="318"/>
      <c r="AP115" s="361"/>
      <c r="AQ115" s="355"/>
      <c r="AR115" s="316"/>
      <c r="AS115" s="316"/>
      <c r="AT115" s="316"/>
      <c r="AU115" s="318"/>
      <c r="AV115" s="318"/>
      <c r="AW115" s="318"/>
      <c r="AX115" s="101"/>
      <c r="AY115" s="338"/>
      <c r="AZ115" s="338"/>
      <c r="BA115" s="338"/>
      <c r="BB115" s="338"/>
      <c r="BC115" s="338"/>
      <c r="BD115" s="338"/>
      <c r="BE115" s="338"/>
      <c r="BF115" s="338"/>
      <c r="BG115" s="216"/>
      <c r="BH115" s="341"/>
      <c r="BI115" s="342"/>
      <c r="BJ115" s="316"/>
      <c r="BK115" s="316"/>
      <c r="BL115" s="316"/>
      <c r="BM115" s="318"/>
      <c r="BN115" s="79"/>
      <c r="BO115" s="79"/>
      <c r="BP115" s="370" t="s">
        <v>320</v>
      </c>
      <c r="BQ115" s="338"/>
      <c r="BR115" s="338"/>
      <c r="BS115" s="338"/>
      <c r="BT115" s="338"/>
      <c r="BU115" s="338"/>
      <c r="BV115" s="338"/>
      <c r="BW115" s="338"/>
      <c r="BX115" s="338"/>
      <c r="BY115" s="216"/>
      <c r="BZ115" s="341"/>
      <c r="CA115" s="189"/>
      <c r="CB115" s="350"/>
      <c r="CC115" s="316"/>
      <c r="CD115" s="316"/>
      <c r="CE115" s="318"/>
      <c r="CF115" s="318"/>
      <c r="CG115" s="318"/>
      <c r="CH115" s="314">
        <f>SUM(CH109+CH110+CH111+CH112+CH113+CH114)</f>
        <v>86836.47</v>
      </c>
      <c r="CI115" s="318"/>
      <c r="CJ115" s="318"/>
      <c r="CK115" s="318"/>
      <c r="CL115" s="318"/>
      <c r="CM115" s="318"/>
      <c r="CN115" s="318"/>
      <c r="CO115" s="318"/>
      <c r="CP115" s="318"/>
      <c r="CQ115" s="351"/>
    </row>
    <row r="116" spans="1:95" ht="15" customHeight="1" x14ac:dyDescent="0.3">
      <c r="A116" s="474">
        <f t="shared" ref="A116" si="21">A109+1</f>
        <v>17</v>
      </c>
      <c r="B116" s="433">
        <v>139183</v>
      </c>
      <c r="C116" s="510">
        <v>0.7</v>
      </c>
      <c r="D116" s="117" t="s">
        <v>241</v>
      </c>
      <c r="E116" s="24" t="s">
        <v>309</v>
      </c>
      <c r="F116" s="276"/>
      <c r="G116" s="116"/>
      <c r="H116" s="140">
        <v>0</v>
      </c>
      <c r="I116" s="141">
        <v>0</v>
      </c>
      <c r="J116" s="141">
        <v>0</v>
      </c>
      <c r="K116" s="142"/>
      <c r="L116" s="142"/>
      <c r="M116" s="142"/>
      <c r="N116" s="143">
        <f>H116+I116+J116</f>
        <v>0</v>
      </c>
      <c r="O116" s="9"/>
      <c r="P116" s="9"/>
      <c r="Q116" s="9"/>
      <c r="R116" s="9"/>
      <c r="S116" s="144"/>
      <c r="T116" s="9"/>
      <c r="U116" s="8"/>
      <c r="V116" s="8"/>
      <c r="W116" s="8"/>
      <c r="X116" s="276"/>
      <c r="Y116" s="116"/>
      <c r="Z116" s="140">
        <v>0</v>
      </c>
      <c r="AA116" s="141">
        <v>0</v>
      </c>
      <c r="AB116" s="141">
        <v>0</v>
      </c>
      <c r="AC116" s="142"/>
      <c r="AD116" s="142"/>
      <c r="AE116" s="142"/>
      <c r="AF116" s="143">
        <f>Z116+AA116+AB116</f>
        <v>0</v>
      </c>
      <c r="AG116" s="9"/>
      <c r="AH116" s="9"/>
      <c r="AI116" s="9"/>
      <c r="AJ116" s="9"/>
      <c r="AK116" s="144"/>
      <c r="AL116" s="9"/>
      <c r="AM116" s="8"/>
      <c r="AN116" s="8"/>
      <c r="AO116" s="144"/>
      <c r="AP116" s="276"/>
      <c r="AQ116" s="116"/>
      <c r="AR116" s="140">
        <v>0</v>
      </c>
      <c r="AS116" s="141">
        <v>0</v>
      </c>
      <c r="AT116" s="141">
        <v>0</v>
      </c>
      <c r="AU116" s="142"/>
      <c r="AV116" s="142"/>
      <c r="AW116" s="142"/>
      <c r="AX116" s="143">
        <f>AR116+AS116+AT116</f>
        <v>0</v>
      </c>
      <c r="AY116" s="9"/>
      <c r="AZ116" s="9"/>
      <c r="BA116" s="9"/>
      <c r="BB116" s="9"/>
      <c r="BC116" s="144"/>
      <c r="BD116" s="9"/>
      <c r="BE116" s="8"/>
      <c r="BF116" s="8"/>
      <c r="BG116" s="8"/>
      <c r="BH116" s="276"/>
      <c r="BI116" s="116"/>
      <c r="BJ116" s="372">
        <v>0</v>
      </c>
      <c r="BK116" s="373">
        <v>0</v>
      </c>
      <c r="BL116" s="373">
        <v>0</v>
      </c>
      <c r="BM116" s="142"/>
      <c r="BN116" s="142"/>
      <c r="BO116" s="142"/>
      <c r="BP116" s="371">
        <f>BJ116+BK116+BL116</f>
        <v>0</v>
      </c>
      <c r="BQ116" s="9"/>
      <c r="BR116" s="9"/>
      <c r="BS116" s="9"/>
      <c r="BT116" s="9"/>
      <c r="BU116" s="144"/>
      <c r="BV116" s="9"/>
      <c r="BW116" s="8"/>
      <c r="BX116" s="8"/>
      <c r="BY116" s="144"/>
      <c r="BZ116" s="276"/>
      <c r="CA116" s="24"/>
      <c r="CB116" s="349">
        <v>0</v>
      </c>
      <c r="CC116" s="141">
        <v>0</v>
      </c>
      <c r="CD116" s="141">
        <v>0</v>
      </c>
      <c r="CE116" s="142"/>
      <c r="CF116" s="142"/>
      <c r="CG116" s="142"/>
      <c r="CH116" s="143">
        <f>CB116+CC116+CD116</f>
        <v>0</v>
      </c>
      <c r="CI116" s="9"/>
      <c r="CJ116" s="9"/>
      <c r="CK116" s="9"/>
      <c r="CL116" s="9"/>
      <c r="CM116" s="144"/>
      <c r="CN116" s="9"/>
      <c r="CO116" s="8"/>
      <c r="CP116" s="8"/>
      <c r="CQ116" s="144"/>
    </row>
    <row r="117" spans="1:95" ht="15" customHeight="1" x14ac:dyDescent="0.3">
      <c r="A117" s="475"/>
      <c r="B117" s="434"/>
      <c r="C117" s="511"/>
      <c r="D117" s="108" t="s">
        <v>242</v>
      </c>
      <c r="E117" s="288" t="s">
        <v>78</v>
      </c>
      <c r="F117" s="438" t="s">
        <v>38</v>
      </c>
      <c r="G117" s="440" t="s">
        <v>101</v>
      </c>
      <c r="H117" s="145"/>
      <c r="I117" s="145"/>
      <c r="J117" s="145"/>
      <c r="K117" s="147">
        <v>0</v>
      </c>
      <c r="L117" s="147">
        <v>0</v>
      </c>
      <c r="M117" s="147">
        <v>0</v>
      </c>
      <c r="N117" s="15">
        <f>K117+(L117*48)+(M117*48)</f>
        <v>0</v>
      </c>
      <c r="O117" s="311"/>
      <c r="P117" s="311"/>
      <c r="Q117" s="311"/>
      <c r="R117" s="311"/>
      <c r="S117" s="527"/>
      <c r="T117" s="527"/>
      <c r="U117" s="527"/>
      <c r="V117" s="527"/>
      <c r="W117" s="541"/>
      <c r="X117" s="438" t="s">
        <v>38</v>
      </c>
      <c r="Y117" s="440" t="s">
        <v>101</v>
      </c>
      <c r="Z117" s="145"/>
      <c r="AA117" s="145"/>
      <c r="AB117" s="145"/>
      <c r="AC117" s="146">
        <v>0</v>
      </c>
      <c r="AD117" s="147">
        <v>0</v>
      </c>
      <c r="AE117" s="147">
        <v>0</v>
      </c>
      <c r="AF117" s="15">
        <f>AC117+(AD117*48)+(AE117*48)</f>
        <v>0</v>
      </c>
      <c r="AG117" s="311"/>
      <c r="AH117" s="311"/>
      <c r="AI117" s="311"/>
      <c r="AJ117" s="311"/>
      <c r="AK117" s="527"/>
      <c r="AL117" s="527"/>
      <c r="AM117" s="527"/>
      <c r="AN117" s="527"/>
      <c r="AO117" s="527"/>
      <c r="AP117" s="438" t="s">
        <v>38</v>
      </c>
      <c r="AQ117" s="440" t="s">
        <v>101</v>
      </c>
      <c r="AR117" s="145"/>
      <c r="AS117" s="145"/>
      <c r="AT117" s="145"/>
      <c r="AU117" s="146">
        <v>0</v>
      </c>
      <c r="AV117" s="147">
        <v>0</v>
      </c>
      <c r="AW117" s="147">
        <v>0</v>
      </c>
      <c r="AX117" s="15">
        <f>AU117+(AV117*48)+(AW117*48)</f>
        <v>0</v>
      </c>
      <c r="AY117" s="311"/>
      <c r="AZ117" s="311"/>
      <c r="BA117" s="311"/>
      <c r="BB117" s="311"/>
      <c r="BC117" s="527"/>
      <c r="BD117" s="527"/>
      <c r="BE117" s="527"/>
      <c r="BF117" s="527"/>
      <c r="BG117" s="541"/>
      <c r="BH117" s="438" t="s">
        <v>38</v>
      </c>
      <c r="BI117" s="440" t="s">
        <v>101</v>
      </c>
      <c r="BJ117" s="145"/>
      <c r="BK117" s="145"/>
      <c r="BL117" s="145"/>
      <c r="BM117" s="14">
        <v>25000</v>
      </c>
      <c r="BN117" s="14">
        <v>561.01</v>
      </c>
      <c r="BO117" s="14">
        <v>38.99</v>
      </c>
      <c r="BP117" s="15">
        <f>BM117+(BN117*48)+(BO117*48)</f>
        <v>53799.999999999993</v>
      </c>
      <c r="BQ117" s="311"/>
      <c r="BR117" s="311"/>
      <c r="BS117" s="311"/>
      <c r="BT117" s="311"/>
      <c r="BU117" s="527" t="s">
        <v>326</v>
      </c>
      <c r="BV117" s="527" t="s">
        <v>326</v>
      </c>
      <c r="BW117" s="527" t="s">
        <v>326</v>
      </c>
      <c r="BX117" s="527" t="s">
        <v>326</v>
      </c>
      <c r="BY117" s="527" t="s">
        <v>326</v>
      </c>
      <c r="BZ117" s="438" t="s">
        <v>38</v>
      </c>
      <c r="CA117" s="524" t="s">
        <v>101</v>
      </c>
      <c r="CB117" s="336"/>
      <c r="CC117" s="145"/>
      <c r="CD117" s="145"/>
      <c r="CE117" s="147">
        <v>0</v>
      </c>
      <c r="CF117" s="147">
        <v>0</v>
      </c>
      <c r="CG117" s="147">
        <v>0</v>
      </c>
      <c r="CH117" s="98">
        <f>CE117+(CF117*48)+(CG117*48)</f>
        <v>0</v>
      </c>
      <c r="CI117" s="311"/>
      <c r="CJ117" s="311"/>
      <c r="CK117" s="311"/>
      <c r="CL117" s="311"/>
      <c r="CM117" s="527"/>
      <c r="CN117" s="527"/>
      <c r="CO117" s="527"/>
      <c r="CP117" s="527"/>
      <c r="CQ117" s="527"/>
    </row>
    <row r="118" spans="1:95" ht="15" customHeight="1" x14ac:dyDescent="0.3">
      <c r="A118" s="475"/>
      <c r="B118" s="434"/>
      <c r="C118" s="511"/>
      <c r="D118" s="108" t="s">
        <v>243</v>
      </c>
      <c r="E118" s="289" t="s">
        <v>4</v>
      </c>
      <c r="F118" s="439"/>
      <c r="G118" s="441"/>
      <c r="H118" s="145"/>
      <c r="I118" s="145"/>
      <c r="J118" s="145"/>
      <c r="K118" s="147">
        <v>0</v>
      </c>
      <c r="L118" s="147">
        <v>0</v>
      </c>
      <c r="M118" s="147">
        <v>0</v>
      </c>
      <c r="N118" s="15">
        <f>K118+(L118*48)+(M118*48)</f>
        <v>0</v>
      </c>
      <c r="O118" s="312"/>
      <c r="P118" s="312"/>
      <c r="Q118" s="312"/>
      <c r="R118" s="312"/>
      <c r="S118" s="528"/>
      <c r="T118" s="528"/>
      <c r="U118" s="528"/>
      <c r="V118" s="528"/>
      <c r="W118" s="542"/>
      <c r="X118" s="439"/>
      <c r="Y118" s="441"/>
      <c r="Z118" s="145"/>
      <c r="AA118" s="145"/>
      <c r="AB118" s="145"/>
      <c r="AC118" s="146">
        <v>0</v>
      </c>
      <c r="AD118" s="147">
        <v>0</v>
      </c>
      <c r="AE118" s="147">
        <v>0</v>
      </c>
      <c r="AF118" s="15">
        <f>AC118+(AD118*48)+(AE118*48)</f>
        <v>0</v>
      </c>
      <c r="AG118" s="312"/>
      <c r="AH118" s="312"/>
      <c r="AI118" s="312"/>
      <c r="AJ118" s="312"/>
      <c r="AK118" s="528"/>
      <c r="AL118" s="528"/>
      <c r="AM118" s="528"/>
      <c r="AN118" s="528"/>
      <c r="AO118" s="528"/>
      <c r="AP118" s="439"/>
      <c r="AQ118" s="441"/>
      <c r="AR118" s="145"/>
      <c r="AS118" s="145"/>
      <c r="AT118" s="145"/>
      <c r="AU118" s="146">
        <v>0</v>
      </c>
      <c r="AV118" s="147">
        <v>0</v>
      </c>
      <c r="AW118" s="147">
        <v>0</v>
      </c>
      <c r="AX118" s="15">
        <f>AU118+(AV118*48)+(AW118*48)</f>
        <v>0</v>
      </c>
      <c r="AY118" s="312"/>
      <c r="AZ118" s="312"/>
      <c r="BA118" s="312"/>
      <c r="BB118" s="312"/>
      <c r="BC118" s="528"/>
      <c r="BD118" s="528"/>
      <c r="BE118" s="528"/>
      <c r="BF118" s="528"/>
      <c r="BG118" s="542"/>
      <c r="BH118" s="439"/>
      <c r="BI118" s="441"/>
      <c r="BJ118" s="145"/>
      <c r="BK118" s="145"/>
      <c r="BL118" s="145"/>
      <c r="BM118" s="14">
        <v>25000</v>
      </c>
      <c r="BN118" s="14">
        <v>611.5</v>
      </c>
      <c r="BO118" s="14">
        <v>42.5</v>
      </c>
      <c r="BP118" s="15">
        <f>BM118+(BN118*48)+(BO118*48)</f>
        <v>56392</v>
      </c>
      <c r="BQ118" s="312"/>
      <c r="BR118" s="312"/>
      <c r="BS118" s="312"/>
      <c r="BT118" s="312"/>
      <c r="BU118" s="528"/>
      <c r="BV118" s="528"/>
      <c r="BW118" s="528"/>
      <c r="BX118" s="528"/>
      <c r="BY118" s="528"/>
      <c r="BZ118" s="439"/>
      <c r="CA118" s="525"/>
      <c r="CB118" s="336"/>
      <c r="CC118" s="145"/>
      <c r="CD118" s="145"/>
      <c r="CE118" s="147">
        <v>0</v>
      </c>
      <c r="CF118" s="147">
        <v>0</v>
      </c>
      <c r="CG118" s="147">
        <v>0</v>
      </c>
      <c r="CH118" s="15">
        <f>CE118+(CF118*48)+(CG118*48)</f>
        <v>0</v>
      </c>
      <c r="CI118" s="312"/>
      <c r="CJ118" s="312"/>
      <c r="CK118" s="312"/>
      <c r="CL118" s="312"/>
      <c r="CM118" s="528"/>
      <c r="CN118" s="528"/>
      <c r="CO118" s="528"/>
      <c r="CP118" s="528"/>
      <c r="CQ118" s="528"/>
    </row>
    <row r="119" spans="1:95" ht="15" customHeight="1" x14ac:dyDescent="0.3">
      <c r="A119" s="475"/>
      <c r="B119" s="434"/>
      <c r="C119" s="511"/>
      <c r="D119" s="108" t="s">
        <v>244</v>
      </c>
      <c r="E119" s="289" t="s">
        <v>5</v>
      </c>
      <c r="F119" s="439"/>
      <c r="G119" s="441"/>
      <c r="H119" s="145"/>
      <c r="I119" s="145"/>
      <c r="J119" s="145"/>
      <c r="K119" s="147">
        <v>0</v>
      </c>
      <c r="L119" s="147">
        <v>0</v>
      </c>
      <c r="M119" s="147">
        <v>0</v>
      </c>
      <c r="N119" s="15">
        <f>K119+(L119*48)+(M119*48)</f>
        <v>0</v>
      </c>
      <c r="O119" s="312"/>
      <c r="P119" s="312"/>
      <c r="Q119" s="312"/>
      <c r="R119" s="312"/>
      <c r="S119" s="528"/>
      <c r="T119" s="528"/>
      <c r="U119" s="528"/>
      <c r="V119" s="528"/>
      <c r="W119" s="542"/>
      <c r="X119" s="439"/>
      <c r="Y119" s="441"/>
      <c r="Z119" s="145"/>
      <c r="AA119" s="145"/>
      <c r="AB119" s="145"/>
      <c r="AC119" s="146">
        <v>0</v>
      </c>
      <c r="AD119" s="147">
        <v>0</v>
      </c>
      <c r="AE119" s="147">
        <v>0</v>
      </c>
      <c r="AF119" s="15">
        <f>AC119+(AD119*48)+(AE119*48)</f>
        <v>0</v>
      </c>
      <c r="AG119" s="312"/>
      <c r="AH119" s="312"/>
      <c r="AI119" s="312"/>
      <c r="AJ119" s="312"/>
      <c r="AK119" s="528"/>
      <c r="AL119" s="528"/>
      <c r="AM119" s="528"/>
      <c r="AN119" s="528"/>
      <c r="AO119" s="528"/>
      <c r="AP119" s="439"/>
      <c r="AQ119" s="441"/>
      <c r="AR119" s="145"/>
      <c r="AS119" s="145"/>
      <c r="AT119" s="145"/>
      <c r="AU119" s="146">
        <v>0</v>
      </c>
      <c r="AV119" s="147">
        <v>0</v>
      </c>
      <c r="AW119" s="147">
        <v>0</v>
      </c>
      <c r="AX119" s="15">
        <f>AU119+(AV119*48)+(AW119*48)</f>
        <v>0</v>
      </c>
      <c r="AY119" s="312"/>
      <c r="AZ119" s="312"/>
      <c r="BA119" s="312"/>
      <c r="BB119" s="312"/>
      <c r="BC119" s="528"/>
      <c r="BD119" s="528"/>
      <c r="BE119" s="528"/>
      <c r="BF119" s="528"/>
      <c r="BG119" s="542"/>
      <c r="BH119" s="439"/>
      <c r="BI119" s="441"/>
      <c r="BJ119" s="145"/>
      <c r="BK119" s="145"/>
      <c r="BL119" s="145"/>
      <c r="BM119" s="14">
        <v>25000</v>
      </c>
      <c r="BN119" s="14">
        <v>657.32</v>
      </c>
      <c r="BO119" s="14">
        <v>45.68</v>
      </c>
      <c r="BP119" s="15">
        <f>BM119+(BN119*48)+(BO119*48)</f>
        <v>58744</v>
      </c>
      <c r="BQ119" s="312"/>
      <c r="BR119" s="312"/>
      <c r="BS119" s="312"/>
      <c r="BT119" s="312"/>
      <c r="BU119" s="528"/>
      <c r="BV119" s="528"/>
      <c r="BW119" s="528"/>
      <c r="BX119" s="528"/>
      <c r="BY119" s="528"/>
      <c r="BZ119" s="439"/>
      <c r="CA119" s="525"/>
      <c r="CB119" s="336"/>
      <c r="CC119" s="145"/>
      <c r="CD119" s="145"/>
      <c r="CE119" s="147">
        <v>0</v>
      </c>
      <c r="CF119" s="147">
        <v>0</v>
      </c>
      <c r="CG119" s="147">
        <v>0</v>
      </c>
      <c r="CH119" s="15">
        <f>CE119+(CF119*48)+(CG119*48)</f>
        <v>0</v>
      </c>
      <c r="CI119" s="312"/>
      <c r="CJ119" s="312"/>
      <c r="CK119" s="312"/>
      <c r="CL119" s="312"/>
      <c r="CM119" s="528"/>
      <c r="CN119" s="528"/>
      <c r="CO119" s="528"/>
      <c r="CP119" s="528"/>
      <c r="CQ119" s="528"/>
    </row>
    <row r="120" spans="1:95" ht="15" customHeight="1" x14ac:dyDescent="0.3">
      <c r="A120" s="475"/>
      <c r="B120" s="434"/>
      <c r="C120" s="511"/>
      <c r="D120" s="108" t="s">
        <v>245</v>
      </c>
      <c r="E120" s="289" t="s">
        <v>6</v>
      </c>
      <c r="F120" s="439"/>
      <c r="G120" s="441"/>
      <c r="H120" s="145"/>
      <c r="I120" s="145"/>
      <c r="J120" s="145"/>
      <c r="K120" s="147">
        <v>0</v>
      </c>
      <c r="L120" s="147">
        <v>0</v>
      </c>
      <c r="M120" s="147">
        <v>0</v>
      </c>
      <c r="N120" s="15">
        <f>K120+(L120*48)+(M120*48)</f>
        <v>0</v>
      </c>
      <c r="O120" s="312"/>
      <c r="P120" s="312"/>
      <c r="Q120" s="312"/>
      <c r="R120" s="312"/>
      <c r="S120" s="528"/>
      <c r="T120" s="528"/>
      <c r="U120" s="528"/>
      <c r="V120" s="528"/>
      <c r="W120" s="542"/>
      <c r="X120" s="439"/>
      <c r="Y120" s="441"/>
      <c r="Z120" s="145"/>
      <c r="AA120" s="145"/>
      <c r="AB120" s="145"/>
      <c r="AC120" s="146">
        <v>0</v>
      </c>
      <c r="AD120" s="147">
        <v>0</v>
      </c>
      <c r="AE120" s="147">
        <v>0</v>
      </c>
      <c r="AF120" s="15">
        <f>AC120+(AD120*48)+(AE120*48)</f>
        <v>0</v>
      </c>
      <c r="AG120" s="312"/>
      <c r="AH120" s="312"/>
      <c r="AI120" s="312"/>
      <c r="AJ120" s="312"/>
      <c r="AK120" s="528"/>
      <c r="AL120" s="528"/>
      <c r="AM120" s="528"/>
      <c r="AN120" s="528"/>
      <c r="AO120" s="528"/>
      <c r="AP120" s="439"/>
      <c r="AQ120" s="441"/>
      <c r="AR120" s="145"/>
      <c r="AS120" s="145"/>
      <c r="AT120" s="145"/>
      <c r="AU120" s="146">
        <v>0</v>
      </c>
      <c r="AV120" s="147">
        <v>0</v>
      </c>
      <c r="AW120" s="147">
        <v>0</v>
      </c>
      <c r="AX120" s="15">
        <f>AU120+(AV120*48)+(AW120*48)</f>
        <v>0</v>
      </c>
      <c r="AY120" s="312"/>
      <c r="AZ120" s="312"/>
      <c r="BA120" s="312"/>
      <c r="BB120" s="312"/>
      <c r="BC120" s="528"/>
      <c r="BD120" s="528"/>
      <c r="BE120" s="528"/>
      <c r="BF120" s="528"/>
      <c r="BG120" s="542"/>
      <c r="BH120" s="439"/>
      <c r="BI120" s="441"/>
      <c r="BJ120" s="145"/>
      <c r="BK120" s="145"/>
      <c r="BL120" s="145"/>
      <c r="BM120" s="14">
        <v>25000</v>
      </c>
      <c r="BN120" s="14">
        <v>696.59</v>
      </c>
      <c r="BO120" s="14">
        <v>48.41</v>
      </c>
      <c r="BP120" s="15">
        <f>BM120+(BN120*48)+(BO120*48)</f>
        <v>60760</v>
      </c>
      <c r="BQ120" s="312"/>
      <c r="BR120" s="312"/>
      <c r="BS120" s="312"/>
      <c r="BT120" s="312"/>
      <c r="BU120" s="528"/>
      <c r="BV120" s="528"/>
      <c r="BW120" s="528"/>
      <c r="BX120" s="528"/>
      <c r="BY120" s="528"/>
      <c r="BZ120" s="439"/>
      <c r="CA120" s="525"/>
      <c r="CB120" s="336"/>
      <c r="CC120" s="145"/>
      <c r="CD120" s="145"/>
      <c r="CE120" s="147">
        <v>0</v>
      </c>
      <c r="CF120" s="147">
        <v>0</v>
      </c>
      <c r="CG120" s="147">
        <v>0</v>
      </c>
      <c r="CH120" s="15">
        <f>CE120+(CF120*48)+(CG120*48)</f>
        <v>0</v>
      </c>
      <c r="CI120" s="312"/>
      <c r="CJ120" s="312"/>
      <c r="CK120" s="312"/>
      <c r="CL120" s="312"/>
      <c r="CM120" s="528"/>
      <c r="CN120" s="528"/>
      <c r="CO120" s="528"/>
      <c r="CP120" s="528"/>
      <c r="CQ120" s="528"/>
    </row>
    <row r="121" spans="1:95" ht="15" customHeight="1" x14ac:dyDescent="0.3">
      <c r="A121" s="475"/>
      <c r="B121" s="513" t="s">
        <v>317</v>
      </c>
      <c r="C121" s="511"/>
      <c r="D121" s="196" t="s">
        <v>58</v>
      </c>
      <c r="E121" s="289" t="s">
        <v>7</v>
      </c>
      <c r="F121" s="439"/>
      <c r="G121" s="441"/>
      <c r="H121" s="145"/>
      <c r="I121" s="145"/>
      <c r="J121" s="145"/>
      <c r="K121" s="147">
        <v>0</v>
      </c>
      <c r="L121" s="147">
        <v>0</v>
      </c>
      <c r="M121" s="147">
        <v>0</v>
      </c>
      <c r="N121" s="15">
        <f>K121+(L121*48)+(M121*48)</f>
        <v>0</v>
      </c>
      <c r="O121" s="319"/>
      <c r="P121" s="319"/>
      <c r="Q121" s="319"/>
      <c r="R121" s="319"/>
      <c r="S121" s="529"/>
      <c r="T121" s="529"/>
      <c r="U121" s="529"/>
      <c r="V121" s="529"/>
      <c r="W121" s="543"/>
      <c r="X121" s="439"/>
      <c r="Y121" s="441"/>
      <c r="Z121" s="145"/>
      <c r="AA121" s="145"/>
      <c r="AB121" s="145"/>
      <c r="AC121" s="146">
        <v>0</v>
      </c>
      <c r="AD121" s="147">
        <v>0</v>
      </c>
      <c r="AE121" s="147">
        <v>0</v>
      </c>
      <c r="AF121" s="15">
        <f>AC121+(AD121*48)+(AE121*48)</f>
        <v>0</v>
      </c>
      <c r="AG121" s="319"/>
      <c r="AH121" s="319"/>
      <c r="AI121" s="319"/>
      <c r="AJ121" s="319"/>
      <c r="AK121" s="529"/>
      <c r="AL121" s="529"/>
      <c r="AM121" s="529"/>
      <c r="AN121" s="529"/>
      <c r="AO121" s="529"/>
      <c r="AP121" s="439"/>
      <c r="AQ121" s="441"/>
      <c r="AR121" s="145"/>
      <c r="AS121" s="145"/>
      <c r="AT121" s="145"/>
      <c r="AU121" s="146">
        <v>0</v>
      </c>
      <c r="AV121" s="147">
        <v>0</v>
      </c>
      <c r="AW121" s="147">
        <v>0</v>
      </c>
      <c r="AX121" s="15">
        <f>AU121+(AV121*48)+(AW121*48)</f>
        <v>0</v>
      </c>
      <c r="AY121" s="319"/>
      <c r="AZ121" s="319"/>
      <c r="BA121" s="319"/>
      <c r="BB121" s="319"/>
      <c r="BC121" s="529"/>
      <c r="BD121" s="529"/>
      <c r="BE121" s="529"/>
      <c r="BF121" s="529"/>
      <c r="BG121" s="543"/>
      <c r="BH121" s="439"/>
      <c r="BI121" s="441"/>
      <c r="BJ121" s="145"/>
      <c r="BK121" s="145"/>
      <c r="BL121" s="145"/>
      <c r="BM121" s="14">
        <v>25000</v>
      </c>
      <c r="BN121" s="14">
        <v>733.05</v>
      </c>
      <c r="BO121" s="14">
        <v>50.95</v>
      </c>
      <c r="BP121" s="15">
        <f>BM121+(BN121*48)+(BO121*48)</f>
        <v>62631.999999999993</v>
      </c>
      <c r="BQ121" s="319"/>
      <c r="BR121" s="319"/>
      <c r="BS121" s="319"/>
      <c r="BT121" s="319"/>
      <c r="BU121" s="529"/>
      <c r="BV121" s="529"/>
      <c r="BW121" s="529"/>
      <c r="BX121" s="529"/>
      <c r="BY121" s="529"/>
      <c r="BZ121" s="439"/>
      <c r="CA121" s="525"/>
      <c r="CB121" s="336"/>
      <c r="CC121" s="145"/>
      <c r="CD121" s="145"/>
      <c r="CE121" s="147">
        <v>0</v>
      </c>
      <c r="CF121" s="147">
        <v>0</v>
      </c>
      <c r="CG121" s="147">
        <v>0</v>
      </c>
      <c r="CH121" s="15">
        <f>CE121+(CF121*48)+(CG121*48)</f>
        <v>0</v>
      </c>
      <c r="CI121" s="319"/>
      <c r="CJ121" s="319"/>
      <c r="CK121" s="319"/>
      <c r="CL121" s="319"/>
      <c r="CM121" s="529"/>
      <c r="CN121" s="529"/>
      <c r="CO121" s="529"/>
      <c r="CP121" s="529"/>
      <c r="CQ121" s="529"/>
    </row>
    <row r="122" spans="1:95" ht="15" customHeight="1" thickBot="1" x14ac:dyDescent="0.35">
      <c r="A122" s="476"/>
      <c r="B122" s="514"/>
      <c r="C122" s="512"/>
      <c r="D122" s="327"/>
      <c r="E122" s="201"/>
      <c r="F122" s="279"/>
      <c r="G122" s="280"/>
      <c r="H122" s="316"/>
      <c r="I122" s="316"/>
      <c r="J122" s="316"/>
      <c r="K122" s="318"/>
      <c r="L122" s="318"/>
      <c r="M122" s="318"/>
      <c r="N122" s="101"/>
      <c r="O122" s="318"/>
      <c r="P122" s="318"/>
      <c r="Q122" s="318"/>
      <c r="R122" s="318"/>
      <c r="S122" s="318"/>
      <c r="T122" s="318"/>
      <c r="U122" s="318"/>
      <c r="V122" s="318"/>
      <c r="W122" s="318"/>
      <c r="X122" s="361"/>
      <c r="Y122" s="355"/>
      <c r="Z122" s="316"/>
      <c r="AA122" s="316"/>
      <c r="AB122" s="316"/>
      <c r="AC122" s="318"/>
      <c r="AD122" s="318"/>
      <c r="AE122" s="318"/>
      <c r="AF122" s="186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61"/>
      <c r="AQ122" s="355"/>
      <c r="AR122" s="316"/>
      <c r="AS122" s="316"/>
      <c r="AT122" s="316"/>
      <c r="AU122" s="339"/>
      <c r="AV122" s="340"/>
      <c r="AW122" s="340"/>
      <c r="AX122" s="98"/>
      <c r="AY122" s="338"/>
      <c r="AZ122" s="338"/>
      <c r="BA122" s="338"/>
      <c r="BB122" s="338"/>
      <c r="BC122" s="338"/>
      <c r="BD122" s="338"/>
      <c r="BE122" s="338"/>
      <c r="BF122" s="338"/>
      <c r="BG122" s="216"/>
      <c r="BH122" s="341"/>
      <c r="BI122" s="342"/>
      <c r="BJ122" s="316"/>
      <c r="BK122" s="316"/>
      <c r="BL122" s="316"/>
      <c r="BM122" s="170"/>
      <c r="BN122" s="79"/>
      <c r="BO122" s="79"/>
      <c r="BP122" s="370" t="s">
        <v>320</v>
      </c>
      <c r="BQ122" s="338"/>
      <c r="BR122" s="338"/>
      <c r="BS122" s="338"/>
      <c r="BT122" s="338"/>
      <c r="BU122" s="338"/>
      <c r="BV122" s="338"/>
      <c r="BW122" s="338"/>
      <c r="BX122" s="338"/>
      <c r="BY122" s="216"/>
      <c r="BZ122" s="341"/>
      <c r="CA122" s="189"/>
      <c r="CB122" s="350"/>
      <c r="CC122" s="316"/>
      <c r="CD122" s="316"/>
      <c r="CE122" s="318"/>
      <c r="CF122" s="318"/>
      <c r="CG122" s="318"/>
      <c r="CH122" s="101"/>
      <c r="CI122" s="318"/>
      <c r="CJ122" s="318"/>
      <c r="CK122" s="318"/>
      <c r="CL122" s="318"/>
      <c r="CM122" s="318"/>
      <c r="CN122" s="318"/>
      <c r="CO122" s="318"/>
      <c r="CP122" s="318"/>
      <c r="CQ122" s="351"/>
    </row>
    <row r="123" spans="1:95" ht="15" customHeight="1" x14ac:dyDescent="0.3">
      <c r="A123" s="474">
        <f t="shared" ref="A123" si="22">A116+1</f>
        <v>18</v>
      </c>
      <c r="B123" s="433">
        <v>138804</v>
      </c>
      <c r="C123" s="518">
        <v>0.8</v>
      </c>
      <c r="D123" s="117" t="s">
        <v>224</v>
      </c>
      <c r="E123" s="24" t="s">
        <v>309</v>
      </c>
      <c r="F123" s="276"/>
      <c r="G123" s="116"/>
      <c r="H123" s="140">
        <v>0</v>
      </c>
      <c r="I123" s="141">
        <v>0</v>
      </c>
      <c r="J123" s="141">
        <v>0</v>
      </c>
      <c r="K123" s="142"/>
      <c r="L123" s="142"/>
      <c r="M123" s="142"/>
      <c r="N123" s="143">
        <f>H123+I123+J123</f>
        <v>0</v>
      </c>
      <c r="O123" s="9"/>
      <c r="P123" s="9"/>
      <c r="Q123" s="9"/>
      <c r="R123" s="9"/>
      <c r="S123" s="144"/>
      <c r="T123" s="9"/>
      <c r="U123" s="8"/>
      <c r="V123" s="8"/>
      <c r="W123" s="8"/>
      <c r="X123" s="276"/>
      <c r="Y123" s="116"/>
      <c r="Z123" s="140">
        <v>0</v>
      </c>
      <c r="AA123" s="141">
        <v>0</v>
      </c>
      <c r="AB123" s="141">
        <v>0</v>
      </c>
      <c r="AC123" s="142"/>
      <c r="AD123" s="142"/>
      <c r="AE123" s="142"/>
      <c r="AF123" s="143">
        <f>Z123+AA123+AB123</f>
        <v>0</v>
      </c>
      <c r="AG123" s="9"/>
      <c r="AH123" s="9"/>
      <c r="AI123" s="9"/>
      <c r="AJ123" s="9"/>
      <c r="AK123" s="144"/>
      <c r="AL123" s="9"/>
      <c r="AM123" s="8"/>
      <c r="AN123" s="8"/>
      <c r="AO123" s="144"/>
      <c r="AP123" s="276"/>
      <c r="AQ123" s="24"/>
      <c r="AR123" s="140">
        <v>1860</v>
      </c>
      <c r="AS123" s="141">
        <v>1150</v>
      </c>
      <c r="AT123" s="141">
        <v>850</v>
      </c>
      <c r="AU123" s="323"/>
      <c r="AV123" s="323"/>
      <c r="AW123" s="323"/>
      <c r="AX123" s="324">
        <f>AR123+AS123+AT123</f>
        <v>3860</v>
      </c>
      <c r="AY123" s="9" t="s">
        <v>331</v>
      </c>
      <c r="AZ123" s="9" t="s">
        <v>329</v>
      </c>
      <c r="BA123" s="9">
        <v>20.64</v>
      </c>
      <c r="BB123" s="9" t="s">
        <v>329</v>
      </c>
      <c r="BC123" s="144"/>
      <c r="BD123" s="9"/>
      <c r="BE123" s="8"/>
      <c r="BF123" s="8"/>
      <c r="BG123" s="8"/>
      <c r="BH123" s="276"/>
      <c r="BI123" s="116"/>
      <c r="BJ123" s="372">
        <v>0</v>
      </c>
      <c r="BK123" s="373">
        <v>0</v>
      </c>
      <c r="BL123" s="373">
        <v>0</v>
      </c>
      <c r="BM123" s="142"/>
      <c r="BN123" s="142"/>
      <c r="BO123" s="142"/>
      <c r="BP123" s="371">
        <f>BJ123+BK123+BL123</f>
        <v>0</v>
      </c>
      <c r="BQ123" s="9"/>
      <c r="BR123" s="9"/>
      <c r="BS123" s="9"/>
      <c r="BT123" s="9"/>
      <c r="BU123" s="144"/>
      <c r="BV123" s="9"/>
      <c r="BW123" s="8"/>
      <c r="BX123" s="8"/>
      <c r="BY123" s="144"/>
      <c r="BZ123" s="276"/>
      <c r="CA123" s="24"/>
      <c r="CB123" s="349">
        <v>0</v>
      </c>
      <c r="CC123" s="141">
        <v>0</v>
      </c>
      <c r="CD123" s="141">
        <v>0</v>
      </c>
      <c r="CE123" s="142"/>
      <c r="CF123" s="142"/>
      <c r="CG123" s="142"/>
      <c r="CH123" s="143">
        <f>CB123+CC123+CD123</f>
        <v>0</v>
      </c>
      <c r="CI123" s="9"/>
      <c r="CJ123" s="9"/>
      <c r="CK123" s="9"/>
      <c r="CL123" s="9"/>
      <c r="CM123" s="144"/>
      <c r="CN123" s="9"/>
      <c r="CO123" s="8"/>
      <c r="CP123" s="8"/>
      <c r="CQ123" s="144"/>
    </row>
    <row r="124" spans="1:95" ht="15" customHeight="1" x14ac:dyDescent="0.3">
      <c r="A124" s="475"/>
      <c r="B124" s="434"/>
      <c r="C124" s="519"/>
      <c r="D124" s="108" t="s">
        <v>225</v>
      </c>
      <c r="E124" s="288" t="s">
        <v>78</v>
      </c>
      <c r="F124" s="438" t="s">
        <v>38</v>
      </c>
      <c r="G124" s="440" t="s">
        <v>101</v>
      </c>
      <c r="H124" s="145"/>
      <c r="I124" s="145"/>
      <c r="J124" s="145"/>
      <c r="K124" s="147">
        <v>0</v>
      </c>
      <c r="L124" s="147">
        <v>0</v>
      </c>
      <c r="M124" s="147">
        <v>0</v>
      </c>
      <c r="N124" s="15">
        <f>K124+(L124*48)+(M124*48)</f>
        <v>0</v>
      </c>
      <c r="O124" s="311"/>
      <c r="P124" s="311"/>
      <c r="Q124" s="311"/>
      <c r="R124" s="311"/>
      <c r="S124" s="527"/>
      <c r="T124" s="527"/>
      <c r="U124" s="527"/>
      <c r="V124" s="527"/>
      <c r="W124" s="541"/>
      <c r="X124" s="438" t="s">
        <v>38</v>
      </c>
      <c r="Y124" s="440" t="s">
        <v>101</v>
      </c>
      <c r="Z124" s="145"/>
      <c r="AA124" s="145"/>
      <c r="AB124" s="145"/>
      <c r="AC124" s="147">
        <v>0</v>
      </c>
      <c r="AD124" s="147">
        <v>0</v>
      </c>
      <c r="AE124" s="147">
        <v>0</v>
      </c>
      <c r="AF124" s="15">
        <f>AC124+(AD124*48)+(AE124*48)</f>
        <v>0</v>
      </c>
      <c r="AG124" s="311"/>
      <c r="AH124" s="311"/>
      <c r="AI124" s="311"/>
      <c r="AJ124" s="311"/>
      <c r="AK124" s="527"/>
      <c r="AL124" s="527"/>
      <c r="AM124" s="527"/>
      <c r="AN124" s="527"/>
      <c r="AO124" s="527"/>
      <c r="AP124" s="438" t="s">
        <v>322</v>
      </c>
      <c r="AQ124" s="546" t="s">
        <v>325</v>
      </c>
      <c r="AR124" s="145"/>
      <c r="AS124" s="145"/>
      <c r="AT124" s="145"/>
      <c r="AU124" s="146">
        <v>0</v>
      </c>
      <c r="AV124" s="147">
        <v>90</v>
      </c>
      <c r="AW124" s="147">
        <f>AV124*0.0695</f>
        <v>6.2550000000000008</v>
      </c>
      <c r="AX124" s="15">
        <f>AU124+(AV124*48)+(AW124*48)</f>
        <v>4620.24</v>
      </c>
      <c r="AY124" s="311"/>
      <c r="AZ124" s="311"/>
      <c r="BA124" s="311"/>
      <c r="BB124" s="311"/>
      <c r="BC124" s="527" t="s">
        <v>326</v>
      </c>
      <c r="BD124" s="527" t="s">
        <v>327</v>
      </c>
      <c r="BE124" s="527" t="s">
        <v>327</v>
      </c>
      <c r="BF124" s="527" t="s">
        <v>327</v>
      </c>
      <c r="BG124" s="541" t="s">
        <v>327</v>
      </c>
      <c r="BH124" s="438" t="s">
        <v>38</v>
      </c>
      <c r="BI124" s="440" t="s">
        <v>101</v>
      </c>
      <c r="BJ124" s="145"/>
      <c r="BK124" s="145"/>
      <c r="BL124" s="145"/>
      <c r="BM124" s="14">
        <v>800</v>
      </c>
      <c r="BN124" s="14">
        <v>383.36</v>
      </c>
      <c r="BO124" s="14">
        <v>26.64</v>
      </c>
      <c r="BP124" s="15">
        <f>BM124+(BN124*48)+(BO124*48)</f>
        <v>20480</v>
      </c>
      <c r="BQ124" s="311"/>
      <c r="BR124" s="311"/>
      <c r="BS124" s="311"/>
      <c r="BT124" s="311"/>
      <c r="BU124" s="527" t="s">
        <v>326</v>
      </c>
      <c r="BV124" s="527" t="s">
        <v>326</v>
      </c>
      <c r="BW124" s="527" t="s">
        <v>326</v>
      </c>
      <c r="BX124" s="527" t="s">
        <v>326</v>
      </c>
      <c r="BY124" s="527" t="s">
        <v>326</v>
      </c>
      <c r="BZ124" s="438" t="s">
        <v>38</v>
      </c>
      <c r="CA124" s="524" t="s">
        <v>101</v>
      </c>
      <c r="CB124" s="336"/>
      <c r="CC124" s="145"/>
      <c r="CD124" s="145"/>
      <c r="CE124" s="146">
        <v>0</v>
      </c>
      <c r="CF124" s="147">
        <v>0</v>
      </c>
      <c r="CG124" s="147">
        <v>0</v>
      </c>
      <c r="CH124" s="98">
        <f>CE124+(CF124*48)+(CG124*48)</f>
        <v>0</v>
      </c>
      <c r="CI124" s="311"/>
      <c r="CJ124" s="311"/>
      <c r="CK124" s="311"/>
      <c r="CL124" s="311"/>
      <c r="CM124" s="527"/>
      <c r="CN124" s="527"/>
      <c r="CO124" s="527"/>
      <c r="CP124" s="527"/>
      <c r="CQ124" s="527"/>
    </row>
    <row r="125" spans="1:95" ht="15" customHeight="1" x14ac:dyDescent="0.3">
      <c r="A125" s="475"/>
      <c r="B125" s="434"/>
      <c r="C125" s="519"/>
      <c r="D125" s="108" t="s">
        <v>226</v>
      </c>
      <c r="E125" s="289" t="s">
        <v>4</v>
      </c>
      <c r="F125" s="439"/>
      <c r="G125" s="441"/>
      <c r="H125" s="145"/>
      <c r="I125" s="145"/>
      <c r="J125" s="145"/>
      <c r="K125" s="147">
        <v>0</v>
      </c>
      <c r="L125" s="147">
        <v>0</v>
      </c>
      <c r="M125" s="147">
        <v>0</v>
      </c>
      <c r="N125" s="15">
        <f>K125+(L125*48)+(M125*48)</f>
        <v>0</v>
      </c>
      <c r="O125" s="312"/>
      <c r="P125" s="312"/>
      <c r="Q125" s="312"/>
      <c r="R125" s="312"/>
      <c r="S125" s="528"/>
      <c r="T125" s="528"/>
      <c r="U125" s="528"/>
      <c r="V125" s="528"/>
      <c r="W125" s="542"/>
      <c r="X125" s="439"/>
      <c r="Y125" s="441"/>
      <c r="Z125" s="145"/>
      <c r="AA125" s="145"/>
      <c r="AB125" s="145"/>
      <c r="AC125" s="147">
        <v>0</v>
      </c>
      <c r="AD125" s="147">
        <v>0</v>
      </c>
      <c r="AE125" s="147">
        <v>0</v>
      </c>
      <c r="AF125" s="15">
        <f>AC125+(AD125*48)+(AE125*48)</f>
        <v>0</v>
      </c>
      <c r="AG125" s="312"/>
      <c r="AH125" s="312"/>
      <c r="AI125" s="312"/>
      <c r="AJ125" s="312"/>
      <c r="AK125" s="528"/>
      <c r="AL125" s="528"/>
      <c r="AM125" s="528"/>
      <c r="AN125" s="528"/>
      <c r="AO125" s="528"/>
      <c r="AP125" s="439"/>
      <c r="AQ125" s="547"/>
      <c r="AR125" s="145"/>
      <c r="AS125" s="145"/>
      <c r="AT125" s="145"/>
      <c r="AU125" s="146">
        <v>0</v>
      </c>
      <c r="AV125" s="147">
        <v>130</v>
      </c>
      <c r="AW125" s="147">
        <f t="shared" ref="AW125:AW128" si="23">AV125*0.0695</f>
        <v>9.0350000000000001</v>
      </c>
      <c r="AX125" s="15">
        <f>AU125+(AV125*48)+(AW125*48)</f>
        <v>6673.68</v>
      </c>
      <c r="AY125" s="312"/>
      <c r="AZ125" s="312"/>
      <c r="BA125" s="312"/>
      <c r="BB125" s="312"/>
      <c r="BC125" s="528"/>
      <c r="BD125" s="528"/>
      <c r="BE125" s="528"/>
      <c r="BF125" s="528"/>
      <c r="BG125" s="542"/>
      <c r="BH125" s="439"/>
      <c r="BI125" s="441"/>
      <c r="BJ125" s="145"/>
      <c r="BK125" s="145"/>
      <c r="BL125" s="145"/>
      <c r="BM125" s="14">
        <v>800</v>
      </c>
      <c r="BN125" s="14">
        <v>507.71</v>
      </c>
      <c r="BO125" s="14">
        <v>35.29</v>
      </c>
      <c r="BP125" s="15">
        <f>BM125+(BN125*48)+(BO125*48)</f>
        <v>26864</v>
      </c>
      <c r="BQ125" s="312"/>
      <c r="BR125" s="312"/>
      <c r="BS125" s="312"/>
      <c r="BT125" s="312"/>
      <c r="BU125" s="528"/>
      <c r="BV125" s="528"/>
      <c r="BW125" s="528"/>
      <c r="BX125" s="528"/>
      <c r="BY125" s="528"/>
      <c r="BZ125" s="439"/>
      <c r="CA125" s="525"/>
      <c r="CB125" s="336"/>
      <c r="CC125" s="145"/>
      <c r="CD125" s="145"/>
      <c r="CE125" s="146">
        <v>0</v>
      </c>
      <c r="CF125" s="147">
        <v>0</v>
      </c>
      <c r="CG125" s="147">
        <v>0</v>
      </c>
      <c r="CH125" s="15">
        <f>CE125+(CF125*48)+(CG125*48)</f>
        <v>0</v>
      </c>
      <c r="CI125" s="312"/>
      <c r="CJ125" s="312"/>
      <c r="CK125" s="312"/>
      <c r="CL125" s="312"/>
      <c r="CM125" s="528"/>
      <c r="CN125" s="528"/>
      <c r="CO125" s="528"/>
      <c r="CP125" s="528"/>
      <c r="CQ125" s="528"/>
    </row>
    <row r="126" spans="1:95" ht="15" customHeight="1" x14ac:dyDescent="0.3">
      <c r="A126" s="475"/>
      <c r="B126" s="434"/>
      <c r="C126" s="519"/>
      <c r="D126" s="108" t="s">
        <v>227</v>
      </c>
      <c r="E126" s="289" t="s">
        <v>5</v>
      </c>
      <c r="F126" s="439"/>
      <c r="G126" s="441"/>
      <c r="H126" s="145"/>
      <c r="I126" s="145"/>
      <c r="J126" s="145"/>
      <c r="K126" s="147">
        <v>0</v>
      </c>
      <c r="L126" s="147">
        <v>0</v>
      </c>
      <c r="M126" s="147">
        <v>0</v>
      </c>
      <c r="N126" s="15">
        <f>K126+(L126*48)+(M126*48)</f>
        <v>0</v>
      </c>
      <c r="O126" s="312"/>
      <c r="P126" s="312"/>
      <c r="Q126" s="312"/>
      <c r="R126" s="312"/>
      <c r="S126" s="528"/>
      <c r="T126" s="528"/>
      <c r="U126" s="528"/>
      <c r="V126" s="528"/>
      <c r="W126" s="542"/>
      <c r="X126" s="439"/>
      <c r="Y126" s="441"/>
      <c r="Z126" s="145"/>
      <c r="AA126" s="145"/>
      <c r="AB126" s="145"/>
      <c r="AC126" s="147">
        <v>0</v>
      </c>
      <c r="AD126" s="147">
        <v>0</v>
      </c>
      <c r="AE126" s="147">
        <v>0</v>
      </c>
      <c r="AF126" s="15">
        <f>AC126+(AD126*48)+(AE126*48)</f>
        <v>0</v>
      </c>
      <c r="AG126" s="312"/>
      <c r="AH126" s="312"/>
      <c r="AI126" s="312"/>
      <c r="AJ126" s="312"/>
      <c r="AK126" s="528"/>
      <c r="AL126" s="528"/>
      <c r="AM126" s="528"/>
      <c r="AN126" s="528"/>
      <c r="AO126" s="528"/>
      <c r="AP126" s="439"/>
      <c r="AQ126" s="547"/>
      <c r="AR126" s="145"/>
      <c r="AS126" s="145"/>
      <c r="AT126" s="145"/>
      <c r="AU126" s="146">
        <v>0</v>
      </c>
      <c r="AV126" s="147">
        <v>170</v>
      </c>
      <c r="AW126" s="147">
        <f t="shared" si="23"/>
        <v>11.815000000000001</v>
      </c>
      <c r="AX126" s="15">
        <f>AU126+(AV126*48)+(AW126*48)</f>
        <v>8727.1200000000008</v>
      </c>
      <c r="AY126" s="312"/>
      <c r="AZ126" s="312"/>
      <c r="BA126" s="312"/>
      <c r="BB126" s="312"/>
      <c r="BC126" s="528"/>
      <c r="BD126" s="528"/>
      <c r="BE126" s="528"/>
      <c r="BF126" s="528"/>
      <c r="BG126" s="542"/>
      <c r="BH126" s="439"/>
      <c r="BI126" s="441"/>
      <c r="BJ126" s="145"/>
      <c r="BK126" s="145"/>
      <c r="BL126" s="145"/>
      <c r="BM126" s="14">
        <v>800</v>
      </c>
      <c r="BN126" s="14">
        <v>507.71</v>
      </c>
      <c r="BO126" s="14">
        <v>35.29</v>
      </c>
      <c r="BP126" s="15">
        <f>BM126+(BN126*48)+(BO126*48)</f>
        <v>26864</v>
      </c>
      <c r="BQ126" s="312"/>
      <c r="BR126" s="312"/>
      <c r="BS126" s="312"/>
      <c r="BT126" s="312"/>
      <c r="BU126" s="528"/>
      <c r="BV126" s="528"/>
      <c r="BW126" s="528"/>
      <c r="BX126" s="528"/>
      <c r="BY126" s="528"/>
      <c r="BZ126" s="439"/>
      <c r="CA126" s="525"/>
      <c r="CB126" s="336"/>
      <c r="CC126" s="145"/>
      <c r="CD126" s="145"/>
      <c r="CE126" s="146">
        <v>0</v>
      </c>
      <c r="CF126" s="147">
        <v>0</v>
      </c>
      <c r="CG126" s="147">
        <v>0</v>
      </c>
      <c r="CH126" s="15">
        <f>CE126+(CF126*48)+(CG126*48)</f>
        <v>0</v>
      </c>
      <c r="CI126" s="312"/>
      <c r="CJ126" s="312"/>
      <c r="CK126" s="312"/>
      <c r="CL126" s="312"/>
      <c r="CM126" s="528"/>
      <c r="CN126" s="528"/>
      <c r="CO126" s="528"/>
      <c r="CP126" s="528"/>
      <c r="CQ126" s="528"/>
    </row>
    <row r="127" spans="1:95" ht="15" customHeight="1" x14ac:dyDescent="0.3">
      <c r="A127" s="475"/>
      <c r="B127" s="434"/>
      <c r="C127" s="519"/>
      <c r="D127" s="108" t="s">
        <v>228</v>
      </c>
      <c r="E127" s="289" t="s">
        <v>6</v>
      </c>
      <c r="F127" s="439"/>
      <c r="G127" s="441"/>
      <c r="H127" s="145"/>
      <c r="I127" s="145"/>
      <c r="J127" s="145"/>
      <c r="K127" s="147">
        <v>0</v>
      </c>
      <c r="L127" s="147">
        <v>0</v>
      </c>
      <c r="M127" s="147">
        <v>0</v>
      </c>
      <c r="N127" s="15">
        <f>K127+(L127*48)+(M127*48)</f>
        <v>0</v>
      </c>
      <c r="O127" s="312"/>
      <c r="P127" s="312"/>
      <c r="Q127" s="312"/>
      <c r="R127" s="312"/>
      <c r="S127" s="528"/>
      <c r="T127" s="528"/>
      <c r="U127" s="528"/>
      <c r="V127" s="528"/>
      <c r="W127" s="542"/>
      <c r="X127" s="439"/>
      <c r="Y127" s="441"/>
      <c r="Z127" s="145"/>
      <c r="AA127" s="145"/>
      <c r="AB127" s="145"/>
      <c r="AC127" s="147">
        <v>0</v>
      </c>
      <c r="AD127" s="147">
        <v>0</v>
      </c>
      <c r="AE127" s="147">
        <v>0</v>
      </c>
      <c r="AF127" s="15">
        <f>AC127+(AD127*48)+(AE127*48)</f>
        <v>0</v>
      </c>
      <c r="AG127" s="312"/>
      <c r="AH127" s="312"/>
      <c r="AI127" s="312"/>
      <c r="AJ127" s="312"/>
      <c r="AK127" s="528"/>
      <c r="AL127" s="528"/>
      <c r="AM127" s="528"/>
      <c r="AN127" s="528"/>
      <c r="AO127" s="528"/>
      <c r="AP127" s="439"/>
      <c r="AQ127" s="547"/>
      <c r="AR127" s="145"/>
      <c r="AS127" s="145"/>
      <c r="AT127" s="145"/>
      <c r="AU127" s="146">
        <v>0</v>
      </c>
      <c r="AV127" s="147">
        <v>210</v>
      </c>
      <c r="AW127" s="147">
        <f t="shared" si="23"/>
        <v>14.595000000000001</v>
      </c>
      <c r="AX127" s="15">
        <f>AU127+(AV127*48)+(AW127*48)</f>
        <v>10780.56</v>
      </c>
      <c r="AY127" s="312"/>
      <c r="AZ127" s="312"/>
      <c r="BA127" s="312"/>
      <c r="BB127" s="312"/>
      <c r="BC127" s="528"/>
      <c r="BD127" s="528"/>
      <c r="BE127" s="528"/>
      <c r="BF127" s="528"/>
      <c r="BG127" s="542"/>
      <c r="BH127" s="439"/>
      <c r="BI127" s="441"/>
      <c r="BJ127" s="145"/>
      <c r="BK127" s="145"/>
      <c r="BL127" s="145"/>
      <c r="BM127" s="14">
        <v>800</v>
      </c>
      <c r="BN127" s="14">
        <v>507.71</v>
      </c>
      <c r="BO127" s="14">
        <v>35.29</v>
      </c>
      <c r="BP127" s="15">
        <f>BM127+(BN127*48)+(BO127*48)</f>
        <v>26864</v>
      </c>
      <c r="BQ127" s="312"/>
      <c r="BR127" s="312"/>
      <c r="BS127" s="312"/>
      <c r="BT127" s="312"/>
      <c r="BU127" s="528"/>
      <c r="BV127" s="528"/>
      <c r="BW127" s="528"/>
      <c r="BX127" s="528"/>
      <c r="BY127" s="528"/>
      <c r="BZ127" s="439"/>
      <c r="CA127" s="525"/>
      <c r="CB127" s="336"/>
      <c r="CC127" s="145"/>
      <c r="CD127" s="145"/>
      <c r="CE127" s="146">
        <v>0</v>
      </c>
      <c r="CF127" s="147">
        <v>0</v>
      </c>
      <c r="CG127" s="147">
        <v>0</v>
      </c>
      <c r="CH127" s="15">
        <f>CE127+(CF127*48)+(CG127*48)</f>
        <v>0</v>
      </c>
      <c r="CI127" s="312"/>
      <c r="CJ127" s="312"/>
      <c r="CK127" s="312"/>
      <c r="CL127" s="312"/>
      <c r="CM127" s="528"/>
      <c r="CN127" s="528"/>
      <c r="CO127" s="528"/>
      <c r="CP127" s="528"/>
      <c r="CQ127" s="528"/>
    </row>
    <row r="128" spans="1:95" ht="15" customHeight="1" thickBot="1" x14ac:dyDescent="0.35">
      <c r="A128" s="475"/>
      <c r="B128" s="521" t="s">
        <v>314</v>
      </c>
      <c r="C128" s="519"/>
      <c r="D128" s="195" t="s">
        <v>212</v>
      </c>
      <c r="E128" s="289" t="s">
        <v>7</v>
      </c>
      <c r="F128" s="439"/>
      <c r="G128" s="441"/>
      <c r="H128" s="148"/>
      <c r="I128" s="148"/>
      <c r="J128" s="148"/>
      <c r="K128" s="147">
        <v>0</v>
      </c>
      <c r="L128" s="147">
        <v>0</v>
      </c>
      <c r="M128" s="147">
        <v>0</v>
      </c>
      <c r="N128" s="15">
        <f>K128+(L128*48)+(M128*48)</f>
        <v>0</v>
      </c>
      <c r="O128" s="319"/>
      <c r="P128" s="319"/>
      <c r="Q128" s="319"/>
      <c r="R128" s="319"/>
      <c r="S128" s="529"/>
      <c r="T128" s="529"/>
      <c r="U128" s="529"/>
      <c r="V128" s="529"/>
      <c r="W128" s="543"/>
      <c r="X128" s="439"/>
      <c r="Y128" s="441"/>
      <c r="Z128" s="145"/>
      <c r="AA128" s="145"/>
      <c r="AB128" s="145"/>
      <c r="AC128" s="147">
        <v>0</v>
      </c>
      <c r="AD128" s="147">
        <v>0</v>
      </c>
      <c r="AE128" s="147">
        <v>0</v>
      </c>
      <c r="AF128" s="15">
        <f>AC128+(AD128*48)+(AE128*48)</f>
        <v>0</v>
      </c>
      <c r="AG128" s="319"/>
      <c r="AH128" s="319"/>
      <c r="AI128" s="319"/>
      <c r="AJ128" s="319"/>
      <c r="AK128" s="529"/>
      <c r="AL128" s="529"/>
      <c r="AM128" s="529"/>
      <c r="AN128" s="529"/>
      <c r="AO128" s="529"/>
      <c r="AP128" s="439"/>
      <c r="AQ128" s="547"/>
      <c r="AR128" s="148"/>
      <c r="AS128" s="148"/>
      <c r="AT128" s="148"/>
      <c r="AU128" s="147">
        <v>0</v>
      </c>
      <c r="AV128" s="147">
        <v>250</v>
      </c>
      <c r="AW128" s="147">
        <f t="shared" si="23"/>
        <v>17.375</v>
      </c>
      <c r="AX128" s="98">
        <f>AU128+(AV128*48)+(AW128*48)</f>
        <v>12834</v>
      </c>
      <c r="AY128" s="319"/>
      <c r="AZ128" s="319"/>
      <c r="BA128" s="319"/>
      <c r="BB128" s="319"/>
      <c r="BC128" s="529"/>
      <c r="BD128" s="529"/>
      <c r="BE128" s="529"/>
      <c r="BF128" s="529"/>
      <c r="BG128" s="543"/>
      <c r="BH128" s="439"/>
      <c r="BI128" s="441"/>
      <c r="BJ128" s="336"/>
      <c r="BK128" s="145"/>
      <c r="BL128" s="145"/>
      <c r="BM128" s="14">
        <v>800</v>
      </c>
      <c r="BN128" s="14">
        <v>507.71</v>
      </c>
      <c r="BO128" s="14">
        <v>35.29</v>
      </c>
      <c r="BP128" s="15">
        <f>BM128+(BN128*48)+(BO128*48)</f>
        <v>26864</v>
      </c>
      <c r="BQ128" s="319"/>
      <c r="BR128" s="319"/>
      <c r="BS128" s="319"/>
      <c r="BT128" s="319"/>
      <c r="BU128" s="529"/>
      <c r="BV128" s="529"/>
      <c r="BW128" s="529"/>
      <c r="BX128" s="529"/>
      <c r="BY128" s="529"/>
      <c r="BZ128" s="439"/>
      <c r="CA128" s="525"/>
      <c r="CB128" s="336"/>
      <c r="CC128" s="145"/>
      <c r="CD128" s="145"/>
      <c r="CE128" s="146">
        <v>0</v>
      </c>
      <c r="CF128" s="147">
        <v>0</v>
      </c>
      <c r="CG128" s="147">
        <v>0</v>
      </c>
      <c r="CH128" s="15">
        <f>CE128+(CF128*48)+(CG128*48)</f>
        <v>0</v>
      </c>
      <c r="CI128" s="319"/>
      <c r="CJ128" s="319"/>
      <c r="CK128" s="319"/>
      <c r="CL128" s="319"/>
      <c r="CM128" s="529"/>
      <c r="CN128" s="529"/>
      <c r="CO128" s="529"/>
      <c r="CP128" s="529"/>
      <c r="CQ128" s="529"/>
    </row>
    <row r="129" spans="1:95" ht="15" customHeight="1" thickBot="1" x14ac:dyDescent="0.35">
      <c r="A129" s="476"/>
      <c r="B129" s="522"/>
      <c r="C129" s="520"/>
      <c r="D129" s="223"/>
      <c r="E129" s="201"/>
      <c r="F129" s="279"/>
      <c r="G129" s="280"/>
      <c r="H129" s="320"/>
      <c r="I129" s="320"/>
      <c r="J129" s="320"/>
      <c r="K129" s="334"/>
      <c r="L129" s="334"/>
      <c r="M129" s="334"/>
      <c r="N129" s="101"/>
      <c r="O129" s="318"/>
      <c r="P129" s="318"/>
      <c r="Q129" s="318"/>
      <c r="R129" s="318"/>
      <c r="S129" s="318"/>
      <c r="T129" s="318"/>
      <c r="U129" s="318"/>
      <c r="V129" s="318"/>
      <c r="W129" s="318"/>
      <c r="X129" s="361"/>
      <c r="Y129" s="355"/>
      <c r="Z129" s="320"/>
      <c r="AA129" s="320"/>
      <c r="AB129" s="320"/>
      <c r="AC129" s="334"/>
      <c r="AD129" s="334"/>
      <c r="AE129" s="334"/>
      <c r="AF129" s="101"/>
      <c r="AG129" s="318"/>
      <c r="AH129" s="318"/>
      <c r="AI129" s="318"/>
      <c r="AJ129" s="318"/>
      <c r="AK129" s="318"/>
      <c r="AL129" s="318"/>
      <c r="AM129" s="318"/>
      <c r="AN129" s="318"/>
      <c r="AO129" s="318"/>
      <c r="AP129" s="361"/>
      <c r="AQ129" s="355"/>
      <c r="AR129" s="320"/>
      <c r="AS129" s="320"/>
      <c r="AT129" s="320"/>
      <c r="AU129" s="334"/>
      <c r="AV129" s="334"/>
      <c r="AW129" s="334"/>
      <c r="AX129" s="314">
        <f>SUM(AX123+AX124+AX125+AX126+AX127+AX128)</f>
        <v>47495.6</v>
      </c>
      <c r="AY129" s="338"/>
      <c r="AZ129" s="338"/>
      <c r="BA129" s="338"/>
      <c r="BB129" s="338"/>
      <c r="BC129" s="338"/>
      <c r="BD129" s="338"/>
      <c r="BE129" s="338"/>
      <c r="BF129" s="338"/>
      <c r="BG129" s="216"/>
      <c r="BH129" s="341"/>
      <c r="BI129" s="342"/>
      <c r="BJ129" s="320"/>
      <c r="BK129" s="320"/>
      <c r="BL129" s="320"/>
      <c r="BM129" s="170"/>
      <c r="BN129" s="170"/>
      <c r="BO129" s="170"/>
      <c r="BP129" s="370" t="s">
        <v>320</v>
      </c>
      <c r="BQ129" s="338"/>
      <c r="BR129" s="338"/>
      <c r="BS129" s="338"/>
      <c r="BT129" s="338"/>
      <c r="BU129" s="338"/>
      <c r="BV129" s="338"/>
      <c r="BW129" s="338"/>
      <c r="BX129" s="338"/>
      <c r="BY129" s="216"/>
      <c r="BZ129" s="341"/>
      <c r="CA129" s="189"/>
      <c r="CB129" s="352"/>
      <c r="CC129" s="320"/>
      <c r="CD129" s="320"/>
      <c r="CE129" s="334"/>
      <c r="CF129" s="334"/>
      <c r="CG129" s="334"/>
      <c r="CH129" s="101"/>
      <c r="CI129" s="318"/>
      <c r="CJ129" s="318"/>
      <c r="CK129" s="318"/>
      <c r="CL129" s="318"/>
      <c r="CM129" s="318"/>
      <c r="CN129" s="318"/>
      <c r="CO129" s="318"/>
      <c r="CP129" s="318"/>
      <c r="CQ129" s="351"/>
    </row>
    <row r="130" spans="1:95" ht="15" customHeight="1" x14ac:dyDescent="0.3">
      <c r="A130" s="474">
        <f t="shared" ref="A130" si="24">A123+1</f>
        <v>19</v>
      </c>
      <c r="B130" s="433">
        <v>199927</v>
      </c>
      <c r="C130" s="518">
        <v>0.6</v>
      </c>
      <c r="D130" s="121" t="s">
        <v>151</v>
      </c>
      <c r="E130" s="24" t="s">
        <v>309</v>
      </c>
      <c r="F130" s="276"/>
      <c r="G130" s="116"/>
      <c r="H130" s="140">
        <v>0</v>
      </c>
      <c r="I130" s="141">
        <v>0</v>
      </c>
      <c r="J130" s="141">
        <v>0</v>
      </c>
      <c r="K130" s="142"/>
      <c r="L130" s="142"/>
      <c r="M130" s="142"/>
      <c r="N130" s="143">
        <f>H130+I130+J130</f>
        <v>0</v>
      </c>
      <c r="O130" s="9"/>
      <c r="P130" s="9"/>
      <c r="Q130" s="9"/>
      <c r="R130" s="9"/>
      <c r="S130" s="144"/>
      <c r="T130" s="9"/>
      <c r="U130" s="8"/>
      <c r="V130" s="8"/>
      <c r="W130" s="8"/>
      <c r="X130" s="276"/>
      <c r="Y130" s="116"/>
      <c r="Z130" s="140">
        <v>0</v>
      </c>
      <c r="AA130" s="141">
        <v>0</v>
      </c>
      <c r="AB130" s="141">
        <v>0</v>
      </c>
      <c r="AC130" s="142"/>
      <c r="AD130" s="142"/>
      <c r="AE130" s="142"/>
      <c r="AF130" s="143">
        <f>Z130+AA130+AB130</f>
        <v>0</v>
      </c>
      <c r="AG130" s="9"/>
      <c r="AH130" s="9"/>
      <c r="AI130" s="9"/>
      <c r="AJ130" s="9"/>
      <c r="AK130" s="144"/>
      <c r="AL130" s="9"/>
      <c r="AM130" s="8"/>
      <c r="AN130" s="8"/>
      <c r="AO130" s="144"/>
      <c r="AP130" s="276"/>
      <c r="AQ130" s="116"/>
      <c r="AR130" s="140">
        <v>0</v>
      </c>
      <c r="AS130" s="141">
        <v>0</v>
      </c>
      <c r="AT130" s="141">
        <v>0</v>
      </c>
      <c r="AU130" s="142"/>
      <c r="AV130" s="142"/>
      <c r="AW130" s="142"/>
      <c r="AX130" s="143">
        <f>AR130+AS130+AT130</f>
        <v>0</v>
      </c>
      <c r="AY130" s="9"/>
      <c r="AZ130" s="9"/>
      <c r="BA130" s="9"/>
      <c r="BB130" s="9"/>
      <c r="BC130" s="144"/>
      <c r="BD130" s="9"/>
      <c r="BE130" s="8"/>
      <c r="BF130" s="8"/>
      <c r="BG130" s="8"/>
      <c r="BH130" s="276"/>
      <c r="BI130" s="116"/>
      <c r="BJ130" s="140">
        <v>0</v>
      </c>
      <c r="BK130" s="141">
        <v>0</v>
      </c>
      <c r="BL130" s="141">
        <v>0</v>
      </c>
      <c r="BM130" s="142"/>
      <c r="BN130" s="142"/>
      <c r="BO130" s="142"/>
      <c r="BP130" s="143">
        <f>BJ130+BK130+BL130</f>
        <v>0</v>
      </c>
      <c r="BQ130" s="9"/>
      <c r="BR130" s="9"/>
      <c r="BS130" s="9"/>
      <c r="BT130" s="9"/>
      <c r="BU130" s="144"/>
      <c r="BV130" s="9"/>
      <c r="BW130" s="8"/>
      <c r="BX130" s="8"/>
      <c r="BY130" s="144"/>
      <c r="BZ130" s="276"/>
      <c r="CA130" s="24"/>
      <c r="CB130" s="349">
        <v>2068.6799999999998</v>
      </c>
      <c r="CC130" s="141">
        <v>689.56</v>
      </c>
      <c r="CD130" s="141">
        <v>0</v>
      </c>
      <c r="CE130" s="142"/>
      <c r="CF130" s="142"/>
      <c r="CG130" s="142"/>
      <c r="CH130" s="143">
        <f>CB130+CC130+CD130</f>
        <v>2758.24</v>
      </c>
      <c r="CI130" s="295">
        <v>225</v>
      </c>
      <c r="CJ130" s="295">
        <v>2</v>
      </c>
      <c r="CK130" s="296">
        <v>12.26</v>
      </c>
      <c r="CL130" s="295">
        <v>2</v>
      </c>
      <c r="CM130" s="144"/>
      <c r="CN130" s="9"/>
      <c r="CO130" s="8"/>
      <c r="CP130" s="8"/>
      <c r="CQ130" s="144"/>
    </row>
    <row r="131" spans="1:95" ht="15" customHeight="1" x14ac:dyDescent="0.3">
      <c r="A131" s="475"/>
      <c r="B131" s="434"/>
      <c r="C131" s="519"/>
      <c r="D131" s="108" t="s">
        <v>152</v>
      </c>
      <c r="E131" s="288" t="s">
        <v>78</v>
      </c>
      <c r="F131" s="438" t="s">
        <v>38</v>
      </c>
      <c r="G131" s="440" t="s">
        <v>101</v>
      </c>
      <c r="H131" s="145"/>
      <c r="I131" s="145"/>
      <c r="J131" s="145"/>
      <c r="K131" s="146">
        <v>0</v>
      </c>
      <c r="L131" s="147">
        <v>0</v>
      </c>
      <c r="M131" s="147">
        <v>0</v>
      </c>
      <c r="N131" s="15">
        <f>K131+(L131*48)+(M131*48)</f>
        <v>0</v>
      </c>
      <c r="O131" s="311"/>
      <c r="P131" s="311"/>
      <c r="Q131" s="311"/>
      <c r="R131" s="311"/>
      <c r="S131" s="527"/>
      <c r="T131" s="527"/>
      <c r="U131" s="527"/>
      <c r="V131" s="527"/>
      <c r="W131" s="541"/>
      <c r="X131" s="438" t="s">
        <v>38</v>
      </c>
      <c r="Y131" s="440" t="s">
        <v>101</v>
      </c>
      <c r="Z131" s="145"/>
      <c r="AA131" s="145"/>
      <c r="AB131" s="145"/>
      <c r="AC131" s="146">
        <v>0</v>
      </c>
      <c r="AD131" s="147">
        <v>0</v>
      </c>
      <c r="AE131" s="147">
        <v>0</v>
      </c>
      <c r="AF131" s="15">
        <f>AC131+(AD131*48)+(AE131*48)</f>
        <v>0</v>
      </c>
      <c r="AG131" s="311"/>
      <c r="AH131" s="311"/>
      <c r="AI131" s="311"/>
      <c r="AJ131" s="311"/>
      <c r="AK131" s="527"/>
      <c r="AL131" s="527"/>
      <c r="AM131" s="527"/>
      <c r="AN131" s="527"/>
      <c r="AO131" s="527"/>
      <c r="AP131" s="438" t="s">
        <v>38</v>
      </c>
      <c r="AQ131" s="440" t="s">
        <v>101</v>
      </c>
      <c r="AR131" s="145"/>
      <c r="AS131" s="145"/>
      <c r="AT131" s="145"/>
      <c r="AU131" s="146">
        <v>0</v>
      </c>
      <c r="AV131" s="147">
        <v>0</v>
      </c>
      <c r="AW131" s="147">
        <v>0</v>
      </c>
      <c r="AX131" s="15">
        <f>AU131+(AV131*48)+(AW131*48)</f>
        <v>0</v>
      </c>
      <c r="AY131" s="311"/>
      <c r="AZ131" s="311"/>
      <c r="BA131" s="311"/>
      <c r="BB131" s="311"/>
      <c r="BC131" s="527"/>
      <c r="BD131" s="527"/>
      <c r="BE131" s="527"/>
      <c r="BF131" s="527"/>
      <c r="BG131" s="541"/>
      <c r="BH131" s="438" t="s">
        <v>38</v>
      </c>
      <c r="BI131" s="440" t="s">
        <v>101</v>
      </c>
      <c r="BJ131" s="145"/>
      <c r="BK131" s="145"/>
      <c r="BL131" s="145"/>
      <c r="BM131" s="147">
        <v>0</v>
      </c>
      <c r="BN131" s="147">
        <v>0</v>
      </c>
      <c r="BO131" s="147">
        <v>0</v>
      </c>
      <c r="BP131" s="15">
        <f>BM131+(BN131*48)+(BO131*48)</f>
        <v>0</v>
      </c>
      <c r="BQ131" s="311"/>
      <c r="BR131" s="311"/>
      <c r="BS131" s="311"/>
      <c r="BT131" s="311"/>
      <c r="BU131" s="527"/>
      <c r="BV131" s="527"/>
      <c r="BW131" s="527"/>
      <c r="BX131" s="527"/>
      <c r="BY131" s="527"/>
      <c r="BZ131" s="438" t="s">
        <v>322</v>
      </c>
      <c r="CA131" s="524" t="s">
        <v>323</v>
      </c>
      <c r="CB131" s="336"/>
      <c r="CC131" s="145"/>
      <c r="CD131" s="145"/>
      <c r="CE131" s="147">
        <v>0</v>
      </c>
      <c r="CF131" s="147">
        <v>190</v>
      </c>
      <c r="CG131" s="147">
        <f>CF131*(0.06+0.0695)+7.94</f>
        <v>32.545000000000002</v>
      </c>
      <c r="CH131" s="98">
        <f>CE131+(CF131*48)+(CG131*48)</f>
        <v>10682.16</v>
      </c>
      <c r="CI131" s="297">
        <v>225</v>
      </c>
      <c r="CJ131" s="297">
        <v>2</v>
      </c>
      <c r="CK131" s="311">
        <v>12.26</v>
      </c>
      <c r="CL131" s="297">
        <v>2</v>
      </c>
      <c r="CM131" s="527" t="s">
        <v>326</v>
      </c>
      <c r="CN131" s="527" t="s">
        <v>326</v>
      </c>
      <c r="CO131" s="527" t="s">
        <v>326</v>
      </c>
      <c r="CP131" s="527" t="s">
        <v>326</v>
      </c>
      <c r="CQ131" s="527" t="s">
        <v>327</v>
      </c>
    </row>
    <row r="132" spans="1:95" ht="15" customHeight="1" x14ac:dyDescent="0.3">
      <c r="A132" s="475"/>
      <c r="B132" s="434"/>
      <c r="C132" s="519"/>
      <c r="D132" s="108" t="s">
        <v>153</v>
      </c>
      <c r="E132" s="289" t="s">
        <v>4</v>
      </c>
      <c r="F132" s="439"/>
      <c r="G132" s="441"/>
      <c r="H132" s="145"/>
      <c r="I132" s="145"/>
      <c r="J132" s="145"/>
      <c r="K132" s="146">
        <v>0</v>
      </c>
      <c r="L132" s="147">
        <v>0</v>
      </c>
      <c r="M132" s="147">
        <v>0</v>
      </c>
      <c r="N132" s="15">
        <f>K132+(L132*48)+(M132*48)</f>
        <v>0</v>
      </c>
      <c r="O132" s="312"/>
      <c r="P132" s="312"/>
      <c r="Q132" s="312"/>
      <c r="R132" s="312"/>
      <c r="S132" s="528"/>
      <c r="T132" s="528"/>
      <c r="U132" s="528"/>
      <c r="V132" s="528"/>
      <c r="W132" s="542"/>
      <c r="X132" s="439"/>
      <c r="Y132" s="441"/>
      <c r="Z132" s="145"/>
      <c r="AA132" s="145"/>
      <c r="AB132" s="145"/>
      <c r="AC132" s="146">
        <v>0</v>
      </c>
      <c r="AD132" s="147">
        <v>0</v>
      </c>
      <c r="AE132" s="147">
        <v>0</v>
      </c>
      <c r="AF132" s="15">
        <f>AC132+(AD132*48)+(AE132*48)</f>
        <v>0</v>
      </c>
      <c r="AG132" s="312"/>
      <c r="AH132" s="312"/>
      <c r="AI132" s="312"/>
      <c r="AJ132" s="312"/>
      <c r="AK132" s="528"/>
      <c r="AL132" s="528"/>
      <c r="AM132" s="528"/>
      <c r="AN132" s="528"/>
      <c r="AO132" s="528"/>
      <c r="AP132" s="439"/>
      <c r="AQ132" s="441"/>
      <c r="AR132" s="145"/>
      <c r="AS132" s="145"/>
      <c r="AT132" s="145"/>
      <c r="AU132" s="146">
        <v>0</v>
      </c>
      <c r="AV132" s="147">
        <v>0</v>
      </c>
      <c r="AW132" s="147">
        <v>0</v>
      </c>
      <c r="AX132" s="15">
        <f>AU132+(AV132*48)+(AW132*48)</f>
        <v>0</v>
      </c>
      <c r="AY132" s="312"/>
      <c r="AZ132" s="312"/>
      <c r="BA132" s="312"/>
      <c r="BB132" s="312"/>
      <c r="BC132" s="528"/>
      <c r="BD132" s="528"/>
      <c r="BE132" s="528"/>
      <c r="BF132" s="528"/>
      <c r="BG132" s="542"/>
      <c r="BH132" s="439"/>
      <c r="BI132" s="441"/>
      <c r="BJ132" s="145"/>
      <c r="BK132" s="145"/>
      <c r="BL132" s="145"/>
      <c r="BM132" s="147">
        <v>0</v>
      </c>
      <c r="BN132" s="147">
        <v>0</v>
      </c>
      <c r="BO132" s="147">
        <v>0</v>
      </c>
      <c r="BP132" s="15">
        <f>BM132+(BN132*48)+(BO132*48)</f>
        <v>0</v>
      </c>
      <c r="BQ132" s="312"/>
      <c r="BR132" s="312"/>
      <c r="BS132" s="312"/>
      <c r="BT132" s="312"/>
      <c r="BU132" s="528"/>
      <c r="BV132" s="528"/>
      <c r="BW132" s="528"/>
      <c r="BX132" s="528"/>
      <c r="BY132" s="528"/>
      <c r="BZ132" s="439"/>
      <c r="CA132" s="525"/>
      <c r="CB132" s="336"/>
      <c r="CC132" s="145"/>
      <c r="CD132" s="145"/>
      <c r="CE132" s="147">
        <v>0</v>
      </c>
      <c r="CF132" s="147">
        <v>300</v>
      </c>
      <c r="CG132" s="147">
        <f t="shared" ref="CG132:CG135" si="25">CF132*(0.06+0.0695)+7.94</f>
        <v>46.79</v>
      </c>
      <c r="CH132" s="15">
        <f>CE132+(CF132*48)+(CG132*48)</f>
        <v>16645.919999999998</v>
      </c>
      <c r="CI132" s="297">
        <v>225</v>
      </c>
      <c r="CJ132" s="297">
        <v>2</v>
      </c>
      <c r="CK132" s="311">
        <v>12.26</v>
      </c>
      <c r="CL132" s="297">
        <v>2</v>
      </c>
      <c r="CM132" s="528"/>
      <c r="CN132" s="528"/>
      <c r="CO132" s="528"/>
      <c r="CP132" s="528"/>
      <c r="CQ132" s="528"/>
    </row>
    <row r="133" spans="1:95" ht="15" customHeight="1" x14ac:dyDescent="0.3">
      <c r="A133" s="475"/>
      <c r="B133" s="434"/>
      <c r="C133" s="519"/>
      <c r="D133" s="108" t="s">
        <v>154</v>
      </c>
      <c r="E133" s="289" t="s">
        <v>5</v>
      </c>
      <c r="F133" s="439"/>
      <c r="G133" s="441"/>
      <c r="H133" s="145"/>
      <c r="I133" s="145"/>
      <c r="J133" s="145"/>
      <c r="K133" s="146">
        <v>0</v>
      </c>
      <c r="L133" s="147">
        <v>0</v>
      </c>
      <c r="M133" s="147">
        <v>0</v>
      </c>
      <c r="N133" s="15">
        <f>K133+(L133*48)+(M133*48)</f>
        <v>0</v>
      </c>
      <c r="O133" s="312"/>
      <c r="P133" s="312"/>
      <c r="Q133" s="312"/>
      <c r="R133" s="312"/>
      <c r="S133" s="528"/>
      <c r="T133" s="528"/>
      <c r="U133" s="528"/>
      <c r="V133" s="528"/>
      <c r="W133" s="542"/>
      <c r="X133" s="439"/>
      <c r="Y133" s="441"/>
      <c r="Z133" s="145"/>
      <c r="AA133" s="145"/>
      <c r="AB133" s="145"/>
      <c r="AC133" s="146">
        <v>0</v>
      </c>
      <c r="AD133" s="147">
        <v>0</v>
      </c>
      <c r="AE133" s="147">
        <v>0</v>
      </c>
      <c r="AF133" s="15">
        <f>AC133+(AD133*48)+(AE133*48)</f>
        <v>0</v>
      </c>
      <c r="AG133" s="312"/>
      <c r="AH133" s="312"/>
      <c r="AI133" s="312"/>
      <c r="AJ133" s="312"/>
      <c r="AK133" s="528"/>
      <c r="AL133" s="528"/>
      <c r="AM133" s="528"/>
      <c r="AN133" s="528"/>
      <c r="AO133" s="528"/>
      <c r="AP133" s="439"/>
      <c r="AQ133" s="441"/>
      <c r="AR133" s="145"/>
      <c r="AS133" s="145"/>
      <c r="AT133" s="145"/>
      <c r="AU133" s="146">
        <v>0</v>
      </c>
      <c r="AV133" s="147">
        <v>0</v>
      </c>
      <c r="AW133" s="147">
        <v>0</v>
      </c>
      <c r="AX133" s="15">
        <f>AU133+(AV133*48)+(AW133*48)</f>
        <v>0</v>
      </c>
      <c r="AY133" s="312"/>
      <c r="AZ133" s="312"/>
      <c r="BA133" s="312"/>
      <c r="BB133" s="312"/>
      <c r="BC133" s="528"/>
      <c r="BD133" s="528"/>
      <c r="BE133" s="528"/>
      <c r="BF133" s="528"/>
      <c r="BG133" s="542"/>
      <c r="BH133" s="439"/>
      <c r="BI133" s="441"/>
      <c r="BJ133" s="145"/>
      <c r="BK133" s="145"/>
      <c r="BL133" s="145"/>
      <c r="BM133" s="147">
        <v>0</v>
      </c>
      <c r="BN133" s="147">
        <v>0</v>
      </c>
      <c r="BO133" s="147">
        <v>0</v>
      </c>
      <c r="BP133" s="15">
        <f>BM133+(BN133*48)+(BO133*48)</f>
        <v>0</v>
      </c>
      <c r="BQ133" s="312"/>
      <c r="BR133" s="312"/>
      <c r="BS133" s="312"/>
      <c r="BT133" s="312"/>
      <c r="BU133" s="528"/>
      <c r="BV133" s="528"/>
      <c r="BW133" s="528"/>
      <c r="BX133" s="528"/>
      <c r="BY133" s="528"/>
      <c r="BZ133" s="439"/>
      <c r="CA133" s="525"/>
      <c r="CB133" s="336"/>
      <c r="CC133" s="145"/>
      <c r="CD133" s="145"/>
      <c r="CE133" s="147">
        <v>0</v>
      </c>
      <c r="CF133" s="147">
        <v>320</v>
      </c>
      <c r="CG133" s="147">
        <f t="shared" si="25"/>
        <v>49.379999999999995</v>
      </c>
      <c r="CH133" s="15">
        <f>CE133+(CF133*48)+(CG133*48)</f>
        <v>17730.239999999998</v>
      </c>
      <c r="CI133" s="297">
        <v>225</v>
      </c>
      <c r="CJ133" s="297">
        <v>2</v>
      </c>
      <c r="CK133" s="311">
        <v>12.26</v>
      </c>
      <c r="CL133" s="297">
        <v>2</v>
      </c>
      <c r="CM133" s="528"/>
      <c r="CN133" s="528"/>
      <c r="CO133" s="528"/>
      <c r="CP133" s="528"/>
      <c r="CQ133" s="528"/>
    </row>
    <row r="134" spans="1:95" ht="15" customHeight="1" x14ac:dyDescent="0.3">
      <c r="A134" s="475"/>
      <c r="B134" s="434"/>
      <c r="C134" s="519"/>
      <c r="D134" s="108" t="s">
        <v>155</v>
      </c>
      <c r="E134" s="289" t="s">
        <v>6</v>
      </c>
      <c r="F134" s="439"/>
      <c r="G134" s="441"/>
      <c r="H134" s="145"/>
      <c r="I134" s="145"/>
      <c r="J134" s="145"/>
      <c r="K134" s="146">
        <v>0</v>
      </c>
      <c r="L134" s="147">
        <v>0</v>
      </c>
      <c r="M134" s="147">
        <v>0</v>
      </c>
      <c r="N134" s="15">
        <f>K134+(L134*48)+(M134*48)</f>
        <v>0</v>
      </c>
      <c r="O134" s="312"/>
      <c r="P134" s="312"/>
      <c r="Q134" s="312"/>
      <c r="R134" s="312"/>
      <c r="S134" s="528"/>
      <c r="T134" s="528"/>
      <c r="U134" s="528"/>
      <c r="V134" s="528"/>
      <c r="W134" s="542"/>
      <c r="X134" s="439"/>
      <c r="Y134" s="441"/>
      <c r="Z134" s="145"/>
      <c r="AA134" s="145"/>
      <c r="AB134" s="145"/>
      <c r="AC134" s="146">
        <v>0</v>
      </c>
      <c r="AD134" s="147">
        <v>0</v>
      </c>
      <c r="AE134" s="147">
        <v>0</v>
      </c>
      <c r="AF134" s="15">
        <f>AC134+(AD134*48)+(AE134*48)</f>
        <v>0</v>
      </c>
      <c r="AG134" s="312"/>
      <c r="AH134" s="312"/>
      <c r="AI134" s="312"/>
      <c r="AJ134" s="312"/>
      <c r="AK134" s="528"/>
      <c r="AL134" s="528"/>
      <c r="AM134" s="528"/>
      <c r="AN134" s="528"/>
      <c r="AO134" s="528"/>
      <c r="AP134" s="439"/>
      <c r="AQ134" s="441"/>
      <c r="AR134" s="145"/>
      <c r="AS134" s="145"/>
      <c r="AT134" s="145"/>
      <c r="AU134" s="146">
        <v>0</v>
      </c>
      <c r="AV134" s="147">
        <v>0</v>
      </c>
      <c r="AW134" s="147">
        <v>0</v>
      </c>
      <c r="AX134" s="15">
        <f>AU134+(AV134*48)+(AW134*48)</f>
        <v>0</v>
      </c>
      <c r="AY134" s="312"/>
      <c r="AZ134" s="312"/>
      <c r="BA134" s="312"/>
      <c r="BB134" s="312"/>
      <c r="BC134" s="528"/>
      <c r="BD134" s="528"/>
      <c r="BE134" s="528"/>
      <c r="BF134" s="528"/>
      <c r="BG134" s="542"/>
      <c r="BH134" s="439"/>
      <c r="BI134" s="441"/>
      <c r="BJ134" s="145"/>
      <c r="BK134" s="145"/>
      <c r="BL134" s="145"/>
      <c r="BM134" s="147">
        <v>0</v>
      </c>
      <c r="BN134" s="147">
        <v>0</v>
      </c>
      <c r="BO134" s="147">
        <v>0</v>
      </c>
      <c r="BP134" s="15">
        <f>BM134+(BN134*48)+(BO134*48)</f>
        <v>0</v>
      </c>
      <c r="BQ134" s="312"/>
      <c r="BR134" s="312"/>
      <c r="BS134" s="312"/>
      <c r="BT134" s="312"/>
      <c r="BU134" s="528"/>
      <c r="BV134" s="528"/>
      <c r="BW134" s="528"/>
      <c r="BX134" s="528"/>
      <c r="BY134" s="528"/>
      <c r="BZ134" s="439"/>
      <c r="CA134" s="525"/>
      <c r="CB134" s="336"/>
      <c r="CC134" s="145"/>
      <c r="CD134" s="145"/>
      <c r="CE134" s="147">
        <v>0</v>
      </c>
      <c r="CF134" s="147">
        <v>340</v>
      </c>
      <c r="CG134" s="147">
        <f t="shared" si="25"/>
        <v>51.97</v>
      </c>
      <c r="CH134" s="15">
        <f>CE134+(CF134*48)+(CG134*48)</f>
        <v>18814.560000000001</v>
      </c>
      <c r="CI134" s="297">
        <v>225</v>
      </c>
      <c r="CJ134" s="297">
        <v>2</v>
      </c>
      <c r="CK134" s="311">
        <v>12.26</v>
      </c>
      <c r="CL134" s="297">
        <v>2</v>
      </c>
      <c r="CM134" s="528"/>
      <c r="CN134" s="528"/>
      <c r="CO134" s="528"/>
      <c r="CP134" s="528"/>
      <c r="CQ134" s="528"/>
    </row>
    <row r="135" spans="1:95" ht="15" customHeight="1" x14ac:dyDescent="0.3">
      <c r="A135" s="475"/>
      <c r="B135" s="521" t="s">
        <v>321</v>
      </c>
      <c r="C135" s="519"/>
      <c r="D135" s="195" t="s">
        <v>156</v>
      </c>
      <c r="E135" s="289" t="s">
        <v>7</v>
      </c>
      <c r="F135" s="439"/>
      <c r="G135" s="441"/>
      <c r="H135" s="145"/>
      <c r="I135" s="145"/>
      <c r="J135" s="145"/>
      <c r="K135" s="146">
        <v>0</v>
      </c>
      <c r="L135" s="147">
        <v>0</v>
      </c>
      <c r="M135" s="147">
        <v>0</v>
      </c>
      <c r="N135" s="15">
        <f>K135+(L135*48)+(M135*48)</f>
        <v>0</v>
      </c>
      <c r="O135" s="319"/>
      <c r="P135" s="319"/>
      <c r="Q135" s="319"/>
      <c r="R135" s="319"/>
      <c r="S135" s="529"/>
      <c r="T135" s="529"/>
      <c r="U135" s="529"/>
      <c r="V135" s="529"/>
      <c r="W135" s="543"/>
      <c r="X135" s="439"/>
      <c r="Y135" s="441"/>
      <c r="Z135" s="145"/>
      <c r="AA135" s="145"/>
      <c r="AB135" s="145"/>
      <c r="AC135" s="146">
        <v>0</v>
      </c>
      <c r="AD135" s="147">
        <v>0</v>
      </c>
      <c r="AE135" s="147">
        <v>0</v>
      </c>
      <c r="AF135" s="15">
        <f>AC135+(AD135*48)+(AE135*48)</f>
        <v>0</v>
      </c>
      <c r="AG135" s="319"/>
      <c r="AH135" s="319"/>
      <c r="AI135" s="319"/>
      <c r="AJ135" s="319"/>
      <c r="AK135" s="529"/>
      <c r="AL135" s="529"/>
      <c r="AM135" s="529"/>
      <c r="AN135" s="529"/>
      <c r="AO135" s="529"/>
      <c r="AP135" s="439"/>
      <c r="AQ135" s="441"/>
      <c r="AR135" s="145"/>
      <c r="AS135" s="145"/>
      <c r="AT135" s="145"/>
      <c r="AU135" s="146">
        <v>0</v>
      </c>
      <c r="AV135" s="147">
        <v>0</v>
      </c>
      <c r="AW135" s="147">
        <v>0</v>
      </c>
      <c r="AX135" s="15">
        <f>AU135+(AV135*48)+(AW135*48)</f>
        <v>0</v>
      </c>
      <c r="AY135" s="319"/>
      <c r="AZ135" s="319"/>
      <c r="BA135" s="319"/>
      <c r="BB135" s="319"/>
      <c r="BC135" s="529"/>
      <c r="BD135" s="529"/>
      <c r="BE135" s="529"/>
      <c r="BF135" s="529"/>
      <c r="BG135" s="543"/>
      <c r="BH135" s="439"/>
      <c r="BI135" s="441"/>
      <c r="BJ135" s="145"/>
      <c r="BK135" s="145"/>
      <c r="BL135" s="145"/>
      <c r="BM135" s="147">
        <v>0</v>
      </c>
      <c r="BN135" s="147">
        <v>0</v>
      </c>
      <c r="BO135" s="147">
        <v>0</v>
      </c>
      <c r="BP135" s="15">
        <f>BM135+(BN135*48)+(BO135*48)</f>
        <v>0</v>
      </c>
      <c r="BQ135" s="319"/>
      <c r="BR135" s="319"/>
      <c r="BS135" s="319"/>
      <c r="BT135" s="319"/>
      <c r="BU135" s="529"/>
      <c r="BV135" s="529"/>
      <c r="BW135" s="529"/>
      <c r="BX135" s="529"/>
      <c r="BY135" s="529"/>
      <c r="BZ135" s="439"/>
      <c r="CA135" s="525"/>
      <c r="CB135" s="336"/>
      <c r="CC135" s="145"/>
      <c r="CD135" s="145"/>
      <c r="CE135" s="147">
        <v>0</v>
      </c>
      <c r="CF135" s="147">
        <v>360</v>
      </c>
      <c r="CG135" s="147">
        <f t="shared" si="25"/>
        <v>54.56</v>
      </c>
      <c r="CH135" s="15">
        <f>CE135+(CF135*48)+(CG135*48)</f>
        <v>19898.88</v>
      </c>
      <c r="CI135" s="356">
        <v>225</v>
      </c>
      <c r="CJ135" s="356">
        <v>2</v>
      </c>
      <c r="CK135" s="357">
        <v>12.26</v>
      </c>
      <c r="CL135" s="356">
        <v>2</v>
      </c>
      <c r="CM135" s="529"/>
      <c r="CN135" s="529"/>
      <c r="CO135" s="529"/>
      <c r="CP135" s="529"/>
      <c r="CQ135" s="529"/>
    </row>
    <row r="136" spans="1:95" ht="15" customHeight="1" thickBot="1" x14ac:dyDescent="0.35">
      <c r="A136" s="476"/>
      <c r="B136" s="522"/>
      <c r="C136" s="520"/>
      <c r="D136" s="197"/>
      <c r="E136" s="198"/>
      <c r="F136" s="277"/>
      <c r="G136" s="278"/>
      <c r="H136" s="316"/>
      <c r="I136" s="316"/>
      <c r="J136" s="316"/>
      <c r="K136" s="318"/>
      <c r="L136" s="318"/>
      <c r="M136" s="318"/>
      <c r="N136" s="101"/>
      <c r="O136" s="318"/>
      <c r="P136" s="318"/>
      <c r="Q136" s="318"/>
      <c r="R136" s="318"/>
      <c r="S136" s="318"/>
      <c r="T136" s="318"/>
      <c r="U136" s="318"/>
      <c r="V136" s="318"/>
      <c r="W136" s="318"/>
      <c r="X136" s="361"/>
      <c r="Y136" s="355"/>
      <c r="Z136" s="316"/>
      <c r="AA136" s="316"/>
      <c r="AB136" s="316"/>
      <c r="AC136" s="318"/>
      <c r="AD136" s="318"/>
      <c r="AE136" s="318"/>
      <c r="AF136" s="101"/>
      <c r="AG136" s="318"/>
      <c r="AH136" s="318"/>
      <c r="AI136" s="318"/>
      <c r="AJ136" s="318"/>
      <c r="AK136" s="318"/>
      <c r="AL136" s="318"/>
      <c r="AM136" s="318"/>
      <c r="AN136" s="318"/>
      <c r="AO136" s="318"/>
      <c r="AP136" s="361"/>
      <c r="AQ136" s="355"/>
      <c r="AR136" s="316"/>
      <c r="AS136" s="316"/>
      <c r="AT136" s="316"/>
      <c r="AU136" s="318"/>
      <c r="AV136" s="318"/>
      <c r="AW136" s="318"/>
      <c r="AX136" s="101"/>
      <c r="AY136" s="338"/>
      <c r="AZ136" s="338"/>
      <c r="BA136" s="338"/>
      <c r="BB136" s="338"/>
      <c r="BC136" s="338"/>
      <c r="BD136" s="338"/>
      <c r="BE136" s="338"/>
      <c r="BF136" s="338"/>
      <c r="BG136" s="216"/>
      <c r="BH136" s="341"/>
      <c r="BI136" s="342"/>
      <c r="BJ136" s="316"/>
      <c r="BK136" s="316"/>
      <c r="BL136" s="316"/>
      <c r="BM136" s="318"/>
      <c r="BN136" s="318"/>
      <c r="BO136" s="318"/>
      <c r="BP136" s="106"/>
      <c r="BQ136" s="338"/>
      <c r="BR136" s="338"/>
      <c r="BS136" s="338"/>
      <c r="BT136" s="338"/>
      <c r="BU136" s="338"/>
      <c r="BV136" s="338"/>
      <c r="BW136" s="338"/>
      <c r="BX136" s="338"/>
      <c r="BY136" s="216"/>
      <c r="BZ136" s="341"/>
      <c r="CA136" s="189"/>
      <c r="CB136" s="350"/>
      <c r="CC136" s="316"/>
      <c r="CD136" s="316"/>
      <c r="CE136" s="318"/>
      <c r="CF136" s="318"/>
      <c r="CG136" s="318"/>
      <c r="CH136" s="314">
        <f>SUM(CH130+CH131+CH132+CH133+CH134+CH135)</f>
        <v>86530</v>
      </c>
      <c r="CI136" s="318"/>
      <c r="CJ136" s="318"/>
      <c r="CK136" s="318"/>
      <c r="CL136" s="318"/>
      <c r="CM136" s="318"/>
      <c r="CN136" s="318"/>
      <c r="CO136" s="318"/>
      <c r="CP136" s="318"/>
      <c r="CQ136" s="351"/>
    </row>
    <row r="137" spans="1:95" ht="15" customHeight="1" x14ac:dyDescent="0.3">
      <c r="A137" s="515">
        <f t="shared" ref="A137" si="26">A130+1</f>
        <v>20</v>
      </c>
      <c r="B137" s="433">
        <v>138666</v>
      </c>
      <c r="C137" s="510">
        <v>0.8</v>
      </c>
      <c r="D137" s="117" t="s">
        <v>112</v>
      </c>
      <c r="E137" s="24" t="s">
        <v>309</v>
      </c>
      <c r="F137" s="276"/>
      <c r="G137" s="116"/>
      <c r="H137" s="140">
        <v>0</v>
      </c>
      <c r="I137" s="141">
        <v>0</v>
      </c>
      <c r="J137" s="141">
        <v>0</v>
      </c>
      <c r="K137" s="142"/>
      <c r="L137" s="142"/>
      <c r="M137" s="142"/>
      <c r="N137" s="143">
        <f>H137+I137+J137</f>
        <v>0</v>
      </c>
      <c r="O137" s="9"/>
      <c r="P137" s="9"/>
      <c r="Q137" s="9"/>
      <c r="R137" s="9"/>
      <c r="S137" s="144"/>
      <c r="T137" s="9"/>
      <c r="U137" s="8"/>
      <c r="V137" s="8"/>
      <c r="W137" s="8"/>
      <c r="X137" s="276"/>
      <c r="Y137" s="116"/>
      <c r="Z137" s="372">
        <v>0</v>
      </c>
      <c r="AA137" s="373">
        <v>0</v>
      </c>
      <c r="AB137" s="373">
        <v>0</v>
      </c>
      <c r="AC137" s="142"/>
      <c r="AD137" s="142"/>
      <c r="AE137" s="142"/>
      <c r="AF137" s="371">
        <f>Z137+AA137+AB137</f>
        <v>0</v>
      </c>
      <c r="AG137" s="9"/>
      <c r="AH137" s="9"/>
      <c r="AI137" s="9"/>
      <c r="AJ137" s="9"/>
      <c r="AK137" s="144"/>
      <c r="AL137" s="9"/>
      <c r="AM137" s="8"/>
      <c r="AN137" s="8"/>
      <c r="AO137" s="144"/>
      <c r="AP137" s="276"/>
      <c r="AQ137" s="116"/>
      <c r="AR137" s="140">
        <v>0</v>
      </c>
      <c r="AS137" s="141">
        <v>0</v>
      </c>
      <c r="AT137" s="141">
        <v>0</v>
      </c>
      <c r="AU137" s="142"/>
      <c r="AV137" s="142"/>
      <c r="AW137" s="142"/>
      <c r="AX137" s="143">
        <f>AR137+AS137+AT137</f>
        <v>0</v>
      </c>
      <c r="AY137" s="9"/>
      <c r="AZ137" s="9"/>
      <c r="BA137" s="9"/>
      <c r="BB137" s="9"/>
      <c r="BC137" s="144"/>
      <c r="BD137" s="9"/>
      <c r="BE137" s="8"/>
      <c r="BF137" s="8"/>
      <c r="BG137" s="8"/>
      <c r="BH137" s="276"/>
      <c r="BI137" s="116"/>
      <c r="BJ137" s="140">
        <v>0</v>
      </c>
      <c r="BK137" s="141">
        <v>0</v>
      </c>
      <c r="BL137" s="141">
        <v>0</v>
      </c>
      <c r="BM137" s="142"/>
      <c r="BN137" s="142"/>
      <c r="BO137" s="142"/>
      <c r="BP137" s="143">
        <f>BJ137+BK137+BL137</f>
        <v>0</v>
      </c>
      <c r="BQ137" s="9"/>
      <c r="BR137" s="9"/>
      <c r="BS137" s="9"/>
      <c r="BT137" s="9"/>
      <c r="BU137" s="144"/>
      <c r="BV137" s="9"/>
      <c r="BW137" s="8"/>
      <c r="BX137" s="8"/>
      <c r="BY137" s="144"/>
      <c r="BZ137" s="276"/>
      <c r="CA137" s="24"/>
      <c r="CB137" s="349">
        <v>0</v>
      </c>
      <c r="CC137" s="141">
        <v>0</v>
      </c>
      <c r="CD137" s="141">
        <v>0</v>
      </c>
      <c r="CE137" s="142"/>
      <c r="CF137" s="142"/>
      <c r="CG137" s="142"/>
      <c r="CH137" s="143">
        <f>CB137+CC137+CD137</f>
        <v>0</v>
      </c>
      <c r="CI137" s="9"/>
      <c r="CJ137" s="9"/>
      <c r="CK137" s="9"/>
      <c r="CL137" s="9"/>
      <c r="CM137" s="144"/>
      <c r="CN137" s="9"/>
      <c r="CO137" s="8"/>
      <c r="CP137" s="8"/>
      <c r="CQ137" s="144"/>
    </row>
    <row r="138" spans="1:95" ht="15" customHeight="1" x14ac:dyDescent="0.3">
      <c r="A138" s="516"/>
      <c r="B138" s="434"/>
      <c r="C138" s="511"/>
      <c r="D138" s="108" t="s">
        <v>113</v>
      </c>
      <c r="E138" s="288" t="s">
        <v>78</v>
      </c>
      <c r="F138" s="438" t="s">
        <v>38</v>
      </c>
      <c r="G138" s="440" t="s">
        <v>101</v>
      </c>
      <c r="H138" s="145"/>
      <c r="I138" s="145"/>
      <c r="J138" s="145"/>
      <c r="K138" s="146">
        <v>0</v>
      </c>
      <c r="L138" s="147">
        <v>0</v>
      </c>
      <c r="M138" s="147">
        <v>0</v>
      </c>
      <c r="N138" s="15">
        <f>K138+(L138*48)+(M138*48)</f>
        <v>0</v>
      </c>
      <c r="O138" s="311"/>
      <c r="P138" s="311"/>
      <c r="Q138" s="311"/>
      <c r="R138" s="311"/>
      <c r="S138" s="527"/>
      <c r="T138" s="527"/>
      <c r="U138" s="527"/>
      <c r="V138" s="527"/>
      <c r="W138" s="541"/>
      <c r="X138" s="532" t="s">
        <v>322</v>
      </c>
      <c r="Y138" s="544" t="s">
        <v>325</v>
      </c>
      <c r="Z138" s="145"/>
      <c r="AA138" s="145"/>
      <c r="AB138" s="145"/>
      <c r="AC138" s="241">
        <v>45000</v>
      </c>
      <c r="AD138" s="14">
        <v>375.21</v>
      </c>
      <c r="AE138" s="147">
        <v>0</v>
      </c>
      <c r="AF138" s="15">
        <f>AC138+(AD138*48)+(AE138*48)</f>
        <v>63010.080000000002</v>
      </c>
      <c r="AG138" s="311" t="s">
        <v>326</v>
      </c>
      <c r="AH138" s="311" t="s">
        <v>326</v>
      </c>
      <c r="AI138" s="311" t="s">
        <v>326</v>
      </c>
      <c r="AJ138" s="311" t="s">
        <v>326</v>
      </c>
      <c r="AK138" s="527" t="s">
        <v>326</v>
      </c>
      <c r="AL138" s="527" t="s">
        <v>327</v>
      </c>
      <c r="AM138" s="527" t="s">
        <v>326</v>
      </c>
      <c r="AN138" s="527" t="s">
        <v>326</v>
      </c>
      <c r="AO138" s="527" t="s">
        <v>326</v>
      </c>
      <c r="AP138" s="438" t="s">
        <v>38</v>
      </c>
      <c r="AQ138" s="440" t="s">
        <v>101</v>
      </c>
      <c r="AR138" s="145"/>
      <c r="AS138" s="145"/>
      <c r="AT138" s="145"/>
      <c r="AU138" s="146">
        <v>0</v>
      </c>
      <c r="AV138" s="147">
        <v>0</v>
      </c>
      <c r="AW138" s="147">
        <v>0</v>
      </c>
      <c r="AX138" s="15">
        <f>AU138+(AV138*48)+(AW138*48)</f>
        <v>0</v>
      </c>
      <c r="AY138" s="311"/>
      <c r="AZ138" s="311"/>
      <c r="BA138" s="311"/>
      <c r="BB138" s="311"/>
      <c r="BC138" s="527"/>
      <c r="BD138" s="527"/>
      <c r="BE138" s="527"/>
      <c r="BF138" s="527"/>
      <c r="BG138" s="541"/>
      <c r="BH138" s="438" t="s">
        <v>38</v>
      </c>
      <c r="BI138" s="440" t="s">
        <v>101</v>
      </c>
      <c r="BJ138" s="145"/>
      <c r="BK138" s="145"/>
      <c r="BL138" s="145"/>
      <c r="BM138" s="147">
        <v>0</v>
      </c>
      <c r="BN138" s="147">
        <v>0</v>
      </c>
      <c r="BO138" s="147">
        <v>0</v>
      </c>
      <c r="BP138" s="15">
        <f>BM138+(BN138*48)+(BO138*48)</f>
        <v>0</v>
      </c>
      <c r="BQ138" s="311"/>
      <c r="BR138" s="311"/>
      <c r="BS138" s="311"/>
      <c r="BT138" s="311"/>
      <c r="BU138" s="527"/>
      <c r="BV138" s="527"/>
      <c r="BW138" s="527"/>
      <c r="BX138" s="527"/>
      <c r="BY138" s="527"/>
      <c r="BZ138" s="438" t="s">
        <v>38</v>
      </c>
      <c r="CA138" s="524" t="s">
        <v>101</v>
      </c>
      <c r="CB138" s="336"/>
      <c r="CC138" s="145"/>
      <c r="CD138" s="145"/>
      <c r="CE138" s="147">
        <v>0</v>
      </c>
      <c r="CF138" s="147">
        <v>0</v>
      </c>
      <c r="CG138" s="147">
        <v>0</v>
      </c>
      <c r="CH138" s="98">
        <f>CE138+(CF138*48)+(CG138*48)</f>
        <v>0</v>
      </c>
      <c r="CI138" s="311"/>
      <c r="CJ138" s="311"/>
      <c r="CK138" s="311"/>
      <c r="CL138" s="311"/>
      <c r="CM138" s="527"/>
      <c r="CN138" s="527"/>
      <c r="CO138" s="527"/>
      <c r="CP138" s="527"/>
      <c r="CQ138" s="527"/>
    </row>
    <row r="139" spans="1:95" ht="15" customHeight="1" x14ac:dyDescent="0.3">
      <c r="A139" s="516"/>
      <c r="B139" s="434"/>
      <c r="C139" s="511"/>
      <c r="D139" s="108" t="s">
        <v>114</v>
      </c>
      <c r="E139" s="289" t="s">
        <v>4</v>
      </c>
      <c r="F139" s="439"/>
      <c r="G139" s="441"/>
      <c r="H139" s="145"/>
      <c r="I139" s="145"/>
      <c r="J139" s="145"/>
      <c r="K139" s="146">
        <v>0</v>
      </c>
      <c r="L139" s="147">
        <v>0</v>
      </c>
      <c r="M139" s="147">
        <v>0</v>
      </c>
      <c r="N139" s="15">
        <f>K139+(L139*48)+(M139*48)</f>
        <v>0</v>
      </c>
      <c r="O139" s="332"/>
      <c r="P139" s="332"/>
      <c r="Q139" s="332"/>
      <c r="R139" s="332"/>
      <c r="S139" s="539"/>
      <c r="T139" s="539"/>
      <c r="U139" s="539"/>
      <c r="V139" s="539"/>
      <c r="W139" s="549"/>
      <c r="X139" s="533"/>
      <c r="Y139" s="545"/>
      <c r="Z139" s="145"/>
      <c r="AA139" s="145"/>
      <c r="AB139" s="145"/>
      <c r="AC139" s="241">
        <v>45000</v>
      </c>
      <c r="AD139" s="14">
        <v>476.25</v>
      </c>
      <c r="AE139" s="147">
        <v>0</v>
      </c>
      <c r="AF139" s="15">
        <f>AC139+(AD139*48)+(AE139*48)</f>
        <v>67860</v>
      </c>
      <c r="AG139" s="312" t="s">
        <v>326</v>
      </c>
      <c r="AH139" s="312" t="s">
        <v>326</v>
      </c>
      <c r="AI139" s="312" t="s">
        <v>326</v>
      </c>
      <c r="AJ139" s="312" t="s">
        <v>326</v>
      </c>
      <c r="AK139" s="528"/>
      <c r="AL139" s="528"/>
      <c r="AM139" s="528"/>
      <c r="AN139" s="528"/>
      <c r="AO139" s="528"/>
      <c r="AP139" s="439"/>
      <c r="AQ139" s="441"/>
      <c r="AR139" s="145"/>
      <c r="AS139" s="145"/>
      <c r="AT139" s="145"/>
      <c r="AU139" s="146">
        <v>0</v>
      </c>
      <c r="AV139" s="147">
        <v>0</v>
      </c>
      <c r="AW139" s="147">
        <v>0</v>
      </c>
      <c r="AX139" s="15">
        <f>AU139+(AV139*48)+(AW139*48)</f>
        <v>0</v>
      </c>
      <c r="AY139" s="312"/>
      <c r="AZ139" s="312"/>
      <c r="BA139" s="312"/>
      <c r="BB139" s="312"/>
      <c r="BC139" s="528"/>
      <c r="BD139" s="528"/>
      <c r="BE139" s="528"/>
      <c r="BF139" s="528"/>
      <c r="BG139" s="542"/>
      <c r="BH139" s="439"/>
      <c r="BI139" s="441"/>
      <c r="BJ139" s="145"/>
      <c r="BK139" s="145"/>
      <c r="BL139" s="145"/>
      <c r="BM139" s="147">
        <v>0</v>
      </c>
      <c r="BN139" s="147">
        <v>0</v>
      </c>
      <c r="BO139" s="147">
        <v>0</v>
      </c>
      <c r="BP139" s="15">
        <f>BM139+(BN139*48)+(BO139*48)</f>
        <v>0</v>
      </c>
      <c r="BQ139" s="312"/>
      <c r="BR139" s="312"/>
      <c r="BS139" s="312"/>
      <c r="BT139" s="312"/>
      <c r="BU139" s="528"/>
      <c r="BV139" s="528"/>
      <c r="BW139" s="528"/>
      <c r="BX139" s="528"/>
      <c r="BY139" s="528"/>
      <c r="BZ139" s="439"/>
      <c r="CA139" s="525"/>
      <c r="CB139" s="336"/>
      <c r="CC139" s="145"/>
      <c r="CD139" s="145"/>
      <c r="CE139" s="147">
        <v>0</v>
      </c>
      <c r="CF139" s="147">
        <v>0</v>
      </c>
      <c r="CG139" s="147">
        <v>0</v>
      </c>
      <c r="CH139" s="15">
        <f>CE139+(CF139*48)+(CG139*48)</f>
        <v>0</v>
      </c>
      <c r="CI139" s="312"/>
      <c r="CJ139" s="312"/>
      <c r="CK139" s="312"/>
      <c r="CL139" s="312"/>
      <c r="CM139" s="528"/>
      <c r="CN139" s="528"/>
      <c r="CO139" s="528"/>
      <c r="CP139" s="528"/>
      <c r="CQ139" s="528"/>
    </row>
    <row r="140" spans="1:95" ht="15" customHeight="1" x14ac:dyDescent="0.3">
      <c r="A140" s="516"/>
      <c r="B140" s="434"/>
      <c r="C140" s="511"/>
      <c r="D140" s="108" t="s">
        <v>115</v>
      </c>
      <c r="E140" s="289" t="s">
        <v>5</v>
      </c>
      <c r="F140" s="439"/>
      <c r="G140" s="441"/>
      <c r="H140" s="145"/>
      <c r="I140" s="145"/>
      <c r="J140" s="145"/>
      <c r="K140" s="146">
        <v>0</v>
      </c>
      <c r="L140" s="147">
        <v>0</v>
      </c>
      <c r="M140" s="147">
        <v>0</v>
      </c>
      <c r="N140" s="15">
        <f>K140+(L140*48)+(M140*48)</f>
        <v>0</v>
      </c>
      <c r="O140" s="332"/>
      <c r="P140" s="332"/>
      <c r="Q140" s="332"/>
      <c r="R140" s="332"/>
      <c r="S140" s="539"/>
      <c r="T140" s="539"/>
      <c r="U140" s="539"/>
      <c r="V140" s="539"/>
      <c r="W140" s="549"/>
      <c r="X140" s="533"/>
      <c r="Y140" s="545"/>
      <c r="Z140" s="145"/>
      <c r="AA140" s="145"/>
      <c r="AB140" s="145"/>
      <c r="AC140" s="241">
        <v>45000</v>
      </c>
      <c r="AD140" s="14">
        <v>512.04999999999995</v>
      </c>
      <c r="AE140" s="147">
        <v>0</v>
      </c>
      <c r="AF140" s="15">
        <f>AC140+(AD140*48)+(AE140*48)</f>
        <v>69578.399999999994</v>
      </c>
      <c r="AG140" s="312" t="s">
        <v>326</v>
      </c>
      <c r="AH140" s="312" t="s">
        <v>326</v>
      </c>
      <c r="AI140" s="312" t="s">
        <v>326</v>
      </c>
      <c r="AJ140" s="312" t="s">
        <v>326</v>
      </c>
      <c r="AK140" s="528"/>
      <c r="AL140" s="528"/>
      <c r="AM140" s="528"/>
      <c r="AN140" s="528"/>
      <c r="AO140" s="528"/>
      <c r="AP140" s="439"/>
      <c r="AQ140" s="441"/>
      <c r="AR140" s="145"/>
      <c r="AS140" s="145"/>
      <c r="AT140" s="145"/>
      <c r="AU140" s="146">
        <v>0</v>
      </c>
      <c r="AV140" s="147">
        <v>0</v>
      </c>
      <c r="AW140" s="147">
        <v>0</v>
      </c>
      <c r="AX140" s="15">
        <f>AU140+(AV140*48)+(AW140*48)</f>
        <v>0</v>
      </c>
      <c r="AY140" s="312"/>
      <c r="AZ140" s="312"/>
      <c r="BA140" s="312"/>
      <c r="BB140" s="312"/>
      <c r="BC140" s="528"/>
      <c r="BD140" s="528"/>
      <c r="BE140" s="528"/>
      <c r="BF140" s="528"/>
      <c r="BG140" s="542"/>
      <c r="BH140" s="439"/>
      <c r="BI140" s="441"/>
      <c r="BJ140" s="145"/>
      <c r="BK140" s="145"/>
      <c r="BL140" s="145"/>
      <c r="BM140" s="147">
        <v>0</v>
      </c>
      <c r="BN140" s="147">
        <v>0</v>
      </c>
      <c r="BO140" s="147">
        <v>0</v>
      </c>
      <c r="BP140" s="15">
        <f>BM140+(BN140*48)+(BO140*48)</f>
        <v>0</v>
      </c>
      <c r="BQ140" s="312"/>
      <c r="BR140" s="312"/>
      <c r="BS140" s="312"/>
      <c r="BT140" s="312"/>
      <c r="BU140" s="528"/>
      <c r="BV140" s="528"/>
      <c r="BW140" s="528"/>
      <c r="BX140" s="528"/>
      <c r="BY140" s="528"/>
      <c r="BZ140" s="439"/>
      <c r="CA140" s="525"/>
      <c r="CB140" s="336"/>
      <c r="CC140" s="145"/>
      <c r="CD140" s="145"/>
      <c r="CE140" s="147">
        <v>0</v>
      </c>
      <c r="CF140" s="147">
        <v>0</v>
      </c>
      <c r="CG140" s="147">
        <v>0</v>
      </c>
      <c r="CH140" s="15">
        <f>CE140+(CF140*48)+(CG140*48)</f>
        <v>0</v>
      </c>
      <c r="CI140" s="312"/>
      <c r="CJ140" s="312"/>
      <c r="CK140" s="312"/>
      <c r="CL140" s="312"/>
      <c r="CM140" s="528"/>
      <c r="CN140" s="528"/>
      <c r="CO140" s="528"/>
      <c r="CP140" s="528"/>
      <c r="CQ140" s="528"/>
    </row>
    <row r="141" spans="1:95" ht="15" customHeight="1" x14ac:dyDescent="0.3">
      <c r="A141" s="516"/>
      <c r="B141" s="434"/>
      <c r="C141" s="511"/>
      <c r="D141" s="108" t="s">
        <v>116</v>
      </c>
      <c r="E141" s="289" t="s">
        <v>6</v>
      </c>
      <c r="F141" s="439"/>
      <c r="G141" s="441"/>
      <c r="H141" s="145"/>
      <c r="I141" s="145"/>
      <c r="J141" s="145"/>
      <c r="K141" s="146">
        <v>0</v>
      </c>
      <c r="L141" s="147">
        <v>0</v>
      </c>
      <c r="M141" s="147">
        <v>0</v>
      </c>
      <c r="N141" s="15">
        <f>K141+(L141*48)+(M141*48)</f>
        <v>0</v>
      </c>
      <c r="O141" s="332"/>
      <c r="P141" s="332"/>
      <c r="Q141" s="332"/>
      <c r="R141" s="332"/>
      <c r="S141" s="539"/>
      <c r="T141" s="539"/>
      <c r="U141" s="539"/>
      <c r="V141" s="539"/>
      <c r="W141" s="549"/>
      <c r="X141" s="533"/>
      <c r="Y141" s="545"/>
      <c r="Z141" s="145"/>
      <c r="AA141" s="145"/>
      <c r="AB141" s="145"/>
      <c r="AC141" s="241">
        <v>42000</v>
      </c>
      <c r="AD141" s="14">
        <v>542.85</v>
      </c>
      <c r="AE141" s="147">
        <v>0</v>
      </c>
      <c r="AF141" s="15">
        <f>AC141+(AD141*48)+(AE141*48)</f>
        <v>68056.800000000003</v>
      </c>
      <c r="AG141" s="312" t="s">
        <v>326</v>
      </c>
      <c r="AH141" s="312" t="s">
        <v>326</v>
      </c>
      <c r="AI141" s="312" t="s">
        <v>326</v>
      </c>
      <c r="AJ141" s="312" t="s">
        <v>326</v>
      </c>
      <c r="AK141" s="528"/>
      <c r="AL141" s="528"/>
      <c r="AM141" s="528"/>
      <c r="AN141" s="528"/>
      <c r="AO141" s="528"/>
      <c r="AP141" s="439"/>
      <c r="AQ141" s="441"/>
      <c r="AR141" s="145"/>
      <c r="AS141" s="145"/>
      <c r="AT141" s="145"/>
      <c r="AU141" s="146">
        <v>0</v>
      </c>
      <c r="AV141" s="147">
        <v>0</v>
      </c>
      <c r="AW141" s="147">
        <v>0</v>
      </c>
      <c r="AX141" s="15">
        <f>AU141+(AV141*48)+(AW141*48)</f>
        <v>0</v>
      </c>
      <c r="AY141" s="312"/>
      <c r="AZ141" s="312"/>
      <c r="BA141" s="312"/>
      <c r="BB141" s="312"/>
      <c r="BC141" s="528"/>
      <c r="BD141" s="528"/>
      <c r="BE141" s="528"/>
      <c r="BF141" s="528"/>
      <c r="BG141" s="542"/>
      <c r="BH141" s="439"/>
      <c r="BI141" s="441"/>
      <c r="BJ141" s="145"/>
      <c r="BK141" s="145"/>
      <c r="BL141" s="145"/>
      <c r="BM141" s="147">
        <v>0</v>
      </c>
      <c r="BN141" s="147">
        <v>0</v>
      </c>
      <c r="BO141" s="147">
        <v>0</v>
      </c>
      <c r="BP141" s="15">
        <f>BM141+(BN141*48)+(BO141*48)</f>
        <v>0</v>
      </c>
      <c r="BQ141" s="312"/>
      <c r="BR141" s="312"/>
      <c r="BS141" s="312"/>
      <c r="BT141" s="312"/>
      <c r="BU141" s="528"/>
      <c r="BV141" s="528"/>
      <c r="BW141" s="528"/>
      <c r="BX141" s="528"/>
      <c r="BY141" s="528"/>
      <c r="BZ141" s="439"/>
      <c r="CA141" s="525"/>
      <c r="CB141" s="336"/>
      <c r="CC141" s="145"/>
      <c r="CD141" s="145"/>
      <c r="CE141" s="147">
        <v>0</v>
      </c>
      <c r="CF141" s="147">
        <v>0</v>
      </c>
      <c r="CG141" s="147">
        <v>0</v>
      </c>
      <c r="CH141" s="15">
        <f>CE141+(CF141*48)+(CG141*48)</f>
        <v>0</v>
      </c>
      <c r="CI141" s="312"/>
      <c r="CJ141" s="312"/>
      <c r="CK141" s="312"/>
      <c r="CL141" s="312"/>
      <c r="CM141" s="528"/>
      <c r="CN141" s="528"/>
      <c r="CO141" s="528"/>
      <c r="CP141" s="528"/>
      <c r="CQ141" s="528"/>
    </row>
    <row r="142" spans="1:95" ht="15" customHeight="1" x14ac:dyDescent="0.3">
      <c r="A142" s="516"/>
      <c r="B142" s="513" t="s">
        <v>317</v>
      </c>
      <c r="C142" s="511"/>
      <c r="D142" s="195" t="s">
        <v>117</v>
      </c>
      <c r="E142" s="289" t="s">
        <v>7</v>
      </c>
      <c r="F142" s="439"/>
      <c r="G142" s="441"/>
      <c r="H142" s="145"/>
      <c r="I142" s="145"/>
      <c r="J142" s="145"/>
      <c r="K142" s="146">
        <v>0</v>
      </c>
      <c r="L142" s="147">
        <v>0</v>
      </c>
      <c r="M142" s="147">
        <v>0</v>
      </c>
      <c r="N142" s="15">
        <f>K142+(L142*48)+(M142*48)</f>
        <v>0</v>
      </c>
      <c r="O142" s="333"/>
      <c r="P142" s="333"/>
      <c r="Q142" s="333"/>
      <c r="R142" s="333"/>
      <c r="S142" s="548"/>
      <c r="T142" s="548"/>
      <c r="U142" s="548"/>
      <c r="V142" s="548"/>
      <c r="W142" s="550"/>
      <c r="X142" s="533"/>
      <c r="Y142" s="545"/>
      <c r="Z142" s="145"/>
      <c r="AA142" s="145"/>
      <c r="AB142" s="145"/>
      <c r="AC142" s="25">
        <v>42000</v>
      </c>
      <c r="AD142" s="25">
        <v>570.95000000000005</v>
      </c>
      <c r="AE142" s="147">
        <v>0</v>
      </c>
      <c r="AF142" s="15">
        <f>AC142+(AD142*48)+(AE142*48)</f>
        <v>69405.600000000006</v>
      </c>
      <c r="AG142" s="319" t="s">
        <v>326</v>
      </c>
      <c r="AH142" s="319" t="s">
        <v>326</v>
      </c>
      <c r="AI142" s="319" t="s">
        <v>326</v>
      </c>
      <c r="AJ142" s="319" t="s">
        <v>326</v>
      </c>
      <c r="AK142" s="529"/>
      <c r="AL142" s="529"/>
      <c r="AM142" s="529"/>
      <c r="AN142" s="529"/>
      <c r="AO142" s="529"/>
      <c r="AP142" s="439"/>
      <c r="AQ142" s="441"/>
      <c r="AR142" s="145"/>
      <c r="AS142" s="145"/>
      <c r="AT142" s="145"/>
      <c r="AU142" s="146">
        <v>0</v>
      </c>
      <c r="AV142" s="147">
        <v>0</v>
      </c>
      <c r="AW142" s="147">
        <v>0</v>
      </c>
      <c r="AX142" s="15">
        <f>AU142+(AV142*48)+(AW142*48)</f>
        <v>0</v>
      </c>
      <c r="AY142" s="319"/>
      <c r="AZ142" s="319"/>
      <c r="BA142" s="319"/>
      <c r="BB142" s="319"/>
      <c r="BC142" s="529"/>
      <c r="BD142" s="529"/>
      <c r="BE142" s="529"/>
      <c r="BF142" s="529"/>
      <c r="BG142" s="543"/>
      <c r="BH142" s="439"/>
      <c r="BI142" s="441"/>
      <c r="BJ142" s="145"/>
      <c r="BK142" s="145"/>
      <c r="BL142" s="145"/>
      <c r="BM142" s="147">
        <v>0</v>
      </c>
      <c r="BN142" s="147">
        <v>0</v>
      </c>
      <c r="BO142" s="147">
        <v>0</v>
      </c>
      <c r="BP142" s="15">
        <f>BM142+(BN142*48)+(BO142*48)</f>
        <v>0</v>
      </c>
      <c r="BQ142" s="319"/>
      <c r="BR142" s="319"/>
      <c r="BS142" s="319"/>
      <c r="BT142" s="319"/>
      <c r="BU142" s="529"/>
      <c r="BV142" s="529"/>
      <c r="BW142" s="529"/>
      <c r="BX142" s="529"/>
      <c r="BY142" s="529"/>
      <c r="BZ142" s="439"/>
      <c r="CA142" s="525"/>
      <c r="CB142" s="336"/>
      <c r="CC142" s="145"/>
      <c r="CD142" s="145"/>
      <c r="CE142" s="147">
        <v>0</v>
      </c>
      <c r="CF142" s="147">
        <v>0</v>
      </c>
      <c r="CG142" s="147">
        <v>0</v>
      </c>
      <c r="CH142" s="15">
        <f>CE142+(CF142*48)+(CG142*48)</f>
        <v>0</v>
      </c>
      <c r="CI142" s="319"/>
      <c r="CJ142" s="319"/>
      <c r="CK142" s="319"/>
      <c r="CL142" s="319"/>
      <c r="CM142" s="529"/>
      <c r="CN142" s="529"/>
      <c r="CO142" s="529"/>
      <c r="CP142" s="529"/>
      <c r="CQ142" s="529"/>
    </row>
    <row r="143" spans="1:95" ht="15" customHeight="1" thickBot="1" x14ac:dyDescent="0.35">
      <c r="A143" s="517"/>
      <c r="B143" s="514"/>
      <c r="C143" s="512"/>
      <c r="D143" s="197"/>
      <c r="E143" s="198"/>
      <c r="F143" s="277"/>
      <c r="G143" s="278"/>
      <c r="H143" s="316"/>
      <c r="I143" s="316"/>
      <c r="J143" s="316"/>
      <c r="K143" s="318"/>
      <c r="L143" s="318"/>
      <c r="M143" s="318"/>
      <c r="N143" s="101"/>
      <c r="O143" s="318"/>
      <c r="P143" s="318"/>
      <c r="Q143" s="318"/>
      <c r="R143" s="318"/>
      <c r="S143" s="318"/>
      <c r="T143" s="318"/>
      <c r="U143" s="318"/>
      <c r="V143" s="318"/>
      <c r="W143" s="318"/>
      <c r="X143" s="361"/>
      <c r="Y143" s="355"/>
      <c r="Z143" s="316"/>
      <c r="AA143" s="316"/>
      <c r="AB143" s="316"/>
      <c r="AC143" s="79"/>
      <c r="AD143" s="79"/>
      <c r="AE143" s="318"/>
      <c r="AF143" s="370" t="s">
        <v>320</v>
      </c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361"/>
      <c r="AQ143" s="355"/>
      <c r="AR143" s="316"/>
      <c r="AS143" s="316"/>
      <c r="AT143" s="316"/>
      <c r="AU143" s="318"/>
      <c r="AV143" s="318"/>
      <c r="AW143" s="318"/>
      <c r="AX143" s="101"/>
      <c r="AY143" s="338"/>
      <c r="AZ143" s="338"/>
      <c r="BA143" s="338"/>
      <c r="BB143" s="338"/>
      <c r="BC143" s="338"/>
      <c r="BD143" s="338"/>
      <c r="BE143" s="338"/>
      <c r="BF143" s="338"/>
      <c r="BG143" s="216"/>
      <c r="BH143" s="341"/>
      <c r="BI143" s="342"/>
      <c r="BJ143" s="316"/>
      <c r="BK143" s="316"/>
      <c r="BL143" s="316"/>
      <c r="BM143" s="318"/>
      <c r="BN143" s="318"/>
      <c r="BO143" s="318"/>
      <c r="BP143" s="106"/>
      <c r="BQ143" s="338"/>
      <c r="BR143" s="338"/>
      <c r="BS143" s="338"/>
      <c r="BT143" s="338"/>
      <c r="BU143" s="338"/>
      <c r="BV143" s="338"/>
      <c r="BW143" s="338"/>
      <c r="BX143" s="338"/>
      <c r="BY143" s="216"/>
      <c r="BZ143" s="341"/>
      <c r="CA143" s="189"/>
      <c r="CB143" s="350"/>
      <c r="CC143" s="316"/>
      <c r="CD143" s="316"/>
      <c r="CE143" s="318"/>
      <c r="CF143" s="318"/>
      <c r="CG143" s="318"/>
      <c r="CH143" s="101"/>
      <c r="CI143" s="318"/>
      <c r="CJ143" s="318"/>
      <c r="CK143" s="318"/>
      <c r="CL143" s="318"/>
      <c r="CM143" s="318"/>
      <c r="CN143" s="318"/>
      <c r="CO143" s="318"/>
      <c r="CP143" s="318"/>
      <c r="CQ143" s="351"/>
    </row>
    <row r="144" spans="1:95" ht="15" customHeight="1" x14ac:dyDescent="0.3">
      <c r="A144" s="474">
        <f t="shared" ref="A144" si="27">A137+1</f>
        <v>21</v>
      </c>
      <c r="B144" s="433">
        <v>212872</v>
      </c>
      <c r="C144" s="510">
        <v>0.5</v>
      </c>
      <c r="D144" s="117" t="s">
        <v>196</v>
      </c>
      <c r="E144" s="24" t="s">
        <v>309</v>
      </c>
      <c r="F144" s="276"/>
      <c r="G144" s="116"/>
      <c r="H144" s="372">
        <v>0</v>
      </c>
      <c r="I144" s="373">
        <v>0</v>
      </c>
      <c r="J144" s="373">
        <v>0</v>
      </c>
      <c r="K144" s="142"/>
      <c r="L144" s="142"/>
      <c r="M144" s="142"/>
      <c r="N144" s="371">
        <f>H144+I144+J144</f>
        <v>0</v>
      </c>
      <c r="O144" s="9"/>
      <c r="P144" s="9"/>
      <c r="Q144" s="9"/>
      <c r="R144" s="9"/>
      <c r="S144" s="144"/>
      <c r="T144" s="9"/>
      <c r="U144" s="8"/>
      <c r="V144" s="8"/>
      <c r="W144" s="8"/>
      <c r="X144" s="276"/>
      <c r="Y144" s="116"/>
      <c r="Z144" s="140">
        <v>0</v>
      </c>
      <c r="AA144" s="141">
        <v>0</v>
      </c>
      <c r="AB144" s="141">
        <v>0</v>
      </c>
      <c r="AC144" s="142"/>
      <c r="AD144" s="142"/>
      <c r="AE144" s="142"/>
      <c r="AF144" s="143">
        <f>Z144+AA144+AB144</f>
        <v>0</v>
      </c>
      <c r="AG144" s="9"/>
      <c r="AH144" s="9"/>
      <c r="AI144" s="9"/>
      <c r="AJ144" s="9"/>
      <c r="AK144" s="144"/>
      <c r="AL144" s="9"/>
      <c r="AM144" s="8"/>
      <c r="AN144" s="8"/>
      <c r="AO144" s="144"/>
      <c r="AP144" s="276"/>
      <c r="AQ144" s="116"/>
      <c r="AR144" s="140">
        <v>0</v>
      </c>
      <c r="AS144" s="141">
        <v>0</v>
      </c>
      <c r="AT144" s="141">
        <v>0</v>
      </c>
      <c r="AU144" s="142"/>
      <c r="AV144" s="142"/>
      <c r="AW144" s="142"/>
      <c r="AX144" s="143">
        <f>AR144+AS144+AT144</f>
        <v>0</v>
      </c>
      <c r="AY144" s="9"/>
      <c r="AZ144" s="9"/>
      <c r="BA144" s="9"/>
      <c r="BB144" s="9"/>
      <c r="BC144" s="144"/>
      <c r="BD144" s="9"/>
      <c r="BE144" s="8"/>
      <c r="BF144" s="8"/>
      <c r="BG144" s="8"/>
      <c r="BH144" s="276"/>
      <c r="BI144" s="116"/>
      <c r="BJ144" s="372">
        <v>0</v>
      </c>
      <c r="BK144" s="373">
        <v>0</v>
      </c>
      <c r="BL144" s="373">
        <v>0</v>
      </c>
      <c r="BM144" s="142"/>
      <c r="BN144" s="142"/>
      <c r="BO144" s="142"/>
      <c r="BP144" s="371">
        <f>BJ144+BK144+BL144</f>
        <v>0</v>
      </c>
      <c r="BQ144" s="9"/>
      <c r="BR144" s="9"/>
      <c r="BS144" s="9"/>
      <c r="BT144" s="9"/>
      <c r="BU144" s="144"/>
      <c r="BV144" s="9"/>
      <c r="BW144" s="8"/>
      <c r="BX144" s="8"/>
      <c r="BY144" s="144"/>
      <c r="BZ144" s="276"/>
      <c r="CA144" s="24"/>
      <c r="CB144" s="349">
        <v>5976.19</v>
      </c>
      <c r="CC144" s="141">
        <v>1992.06</v>
      </c>
      <c r="CD144" s="141">
        <v>0</v>
      </c>
      <c r="CE144" s="142"/>
      <c r="CF144" s="142"/>
      <c r="CG144" s="142"/>
      <c r="CH144" s="143">
        <f>CB144+CC144+CD144</f>
        <v>7968.25</v>
      </c>
      <c r="CI144" s="295">
        <v>650</v>
      </c>
      <c r="CJ144" s="295">
        <v>2</v>
      </c>
      <c r="CK144" s="296">
        <v>12.26</v>
      </c>
      <c r="CL144" s="295">
        <v>2</v>
      </c>
      <c r="CM144" s="144"/>
      <c r="CN144" s="9"/>
      <c r="CO144" s="8"/>
      <c r="CP144" s="8"/>
      <c r="CQ144" s="144"/>
    </row>
    <row r="145" spans="1:95" ht="15" customHeight="1" x14ac:dyDescent="0.3">
      <c r="A145" s="475"/>
      <c r="B145" s="434"/>
      <c r="C145" s="511"/>
      <c r="D145" s="108" t="s">
        <v>197</v>
      </c>
      <c r="E145" s="288" t="s">
        <v>78</v>
      </c>
      <c r="F145" s="438" t="s">
        <v>322</v>
      </c>
      <c r="G145" s="440" t="s">
        <v>325</v>
      </c>
      <c r="H145" s="145"/>
      <c r="I145" s="145"/>
      <c r="J145" s="145"/>
      <c r="K145" s="146">
        <v>0</v>
      </c>
      <c r="L145" s="147">
        <v>300</v>
      </c>
      <c r="M145" s="147">
        <v>0</v>
      </c>
      <c r="N145" s="15">
        <f>K145+(L145*48)+(M145*48)</f>
        <v>14400</v>
      </c>
      <c r="O145" s="311" t="s">
        <v>326</v>
      </c>
      <c r="P145" s="311" t="s">
        <v>326</v>
      </c>
      <c r="Q145" s="311" t="s">
        <v>326</v>
      </c>
      <c r="R145" s="311" t="s">
        <v>326</v>
      </c>
      <c r="S145" s="527" t="s">
        <v>327</v>
      </c>
      <c r="T145" s="527" t="s">
        <v>327</v>
      </c>
      <c r="U145" s="527" t="s">
        <v>327</v>
      </c>
      <c r="V145" s="527" t="s">
        <v>326</v>
      </c>
      <c r="W145" s="541" t="s">
        <v>327</v>
      </c>
      <c r="X145" s="438" t="s">
        <v>38</v>
      </c>
      <c r="Y145" s="440" t="s">
        <v>101</v>
      </c>
      <c r="Z145" s="145"/>
      <c r="AA145" s="145"/>
      <c r="AB145" s="145"/>
      <c r="AC145" s="146">
        <v>0</v>
      </c>
      <c r="AD145" s="147">
        <v>0</v>
      </c>
      <c r="AE145" s="147">
        <v>0</v>
      </c>
      <c r="AF145" s="15">
        <f>AC145+(AD145*48)+(AE145*48)</f>
        <v>0</v>
      </c>
      <c r="AG145" s="311"/>
      <c r="AH145" s="311"/>
      <c r="AI145" s="311"/>
      <c r="AJ145" s="311"/>
      <c r="AK145" s="527"/>
      <c r="AL145" s="527"/>
      <c r="AM145" s="527"/>
      <c r="AN145" s="527"/>
      <c r="AO145" s="527"/>
      <c r="AP145" s="438" t="s">
        <v>38</v>
      </c>
      <c r="AQ145" s="440" t="s">
        <v>101</v>
      </c>
      <c r="AR145" s="145"/>
      <c r="AS145" s="145"/>
      <c r="AT145" s="145"/>
      <c r="AU145" s="146">
        <v>0</v>
      </c>
      <c r="AV145" s="147">
        <v>0</v>
      </c>
      <c r="AW145" s="147">
        <v>0</v>
      </c>
      <c r="AX145" s="15">
        <f>AU145+(AV145*48)+(AW145*48)</f>
        <v>0</v>
      </c>
      <c r="AY145" s="311"/>
      <c r="AZ145" s="311"/>
      <c r="BA145" s="311"/>
      <c r="BB145" s="311"/>
      <c r="BC145" s="527"/>
      <c r="BD145" s="527"/>
      <c r="BE145" s="527"/>
      <c r="BF145" s="527"/>
      <c r="BG145" s="541"/>
      <c r="BH145" s="438" t="s">
        <v>38</v>
      </c>
      <c r="BI145" s="440" t="s">
        <v>101</v>
      </c>
      <c r="BJ145" s="145"/>
      <c r="BK145" s="145"/>
      <c r="BL145" s="145"/>
      <c r="BM145" s="147">
        <v>0</v>
      </c>
      <c r="BN145" s="14">
        <v>401.12</v>
      </c>
      <c r="BO145" s="14">
        <v>27.88</v>
      </c>
      <c r="BP145" s="15">
        <f>BM145+(BN145*48)+(BO145*48)</f>
        <v>20592.000000000004</v>
      </c>
      <c r="BQ145" s="311"/>
      <c r="BR145" s="311"/>
      <c r="BS145" s="311"/>
      <c r="BT145" s="311"/>
      <c r="BU145" s="527"/>
      <c r="BV145" s="527"/>
      <c r="BW145" s="527"/>
      <c r="BX145" s="527"/>
      <c r="BY145" s="527"/>
      <c r="BZ145" s="438" t="s">
        <v>322</v>
      </c>
      <c r="CA145" s="524" t="s">
        <v>323</v>
      </c>
      <c r="CB145" s="336"/>
      <c r="CC145" s="145"/>
      <c r="CD145" s="145"/>
      <c r="CE145" s="147">
        <v>0</v>
      </c>
      <c r="CF145" s="147">
        <v>190</v>
      </c>
      <c r="CG145" s="147">
        <f>CF145*(0.06+0.0695)+7.94</f>
        <v>32.545000000000002</v>
      </c>
      <c r="CH145" s="98">
        <f>CE145+(CF145*48)+(CG145*48)</f>
        <v>10682.16</v>
      </c>
      <c r="CI145" s="297">
        <v>650</v>
      </c>
      <c r="CJ145" s="297">
        <v>2</v>
      </c>
      <c r="CK145" s="311">
        <v>12.26</v>
      </c>
      <c r="CL145" s="297">
        <v>2</v>
      </c>
      <c r="CM145" s="527" t="s">
        <v>326</v>
      </c>
      <c r="CN145" s="527" t="s">
        <v>326</v>
      </c>
      <c r="CO145" s="527" t="s">
        <v>326</v>
      </c>
      <c r="CP145" s="527" t="s">
        <v>326</v>
      </c>
      <c r="CQ145" s="527" t="s">
        <v>327</v>
      </c>
    </row>
    <row r="146" spans="1:95" ht="15" customHeight="1" x14ac:dyDescent="0.3">
      <c r="A146" s="475"/>
      <c r="B146" s="434"/>
      <c r="C146" s="511"/>
      <c r="D146" s="108" t="s">
        <v>198</v>
      </c>
      <c r="E146" s="289" t="s">
        <v>4</v>
      </c>
      <c r="F146" s="439"/>
      <c r="G146" s="441"/>
      <c r="H146" s="145"/>
      <c r="I146" s="145"/>
      <c r="J146" s="145"/>
      <c r="K146" s="146">
        <v>0</v>
      </c>
      <c r="L146" s="147">
        <v>350</v>
      </c>
      <c r="M146" s="147">
        <v>0</v>
      </c>
      <c r="N146" s="15">
        <f>K146+(L146*48)+(M146*48)</f>
        <v>16800</v>
      </c>
      <c r="O146" s="312" t="s">
        <v>326</v>
      </c>
      <c r="P146" s="312" t="s">
        <v>326</v>
      </c>
      <c r="Q146" s="312" t="s">
        <v>326</v>
      </c>
      <c r="R146" s="312" t="s">
        <v>326</v>
      </c>
      <c r="S146" s="528"/>
      <c r="T146" s="528"/>
      <c r="U146" s="528"/>
      <c r="V146" s="528"/>
      <c r="W146" s="542"/>
      <c r="X146" s="439"/>
      <c r="Y146" s="441"/>
      <c r="Z146" s="145"/>
      <c r="AA146" s="145"/>
      <c r="AB146" s="145"/>
      <c r="AC146" s="146">
        <v>0</v>
      </c>
      <c r="AD146" s="147">
        <v>0</v>
      </c>
      <c r="AE146" s="147">
        <v>0</v>
      </c>
      <c r="AF146" s="15">
        <f>AC146+(AD146*48)+(AE146*48)</f>
        <v>0</v>
      </c>
      <c r="AG146" s="312"/>
      <c r="AH146" s="312"/>
      <c r="AI146" s="312"/>
      <c r="AJ146" s="312"/>
      <c r="AK146" s="528"/>
      <c r="AL146" s="528"/>
      <c r="AM146" s="528"/>
      <c r="AN146" s="528"/>
      <c r="AO146" s="528"/>
      <c r="AP146" s="439"/>
      <c r="AQ146" s="441"/>
      <c r="AR146" s="145"/>
      <c r="AS146" s="145"/>
      <c r="AT146" s="145"/>
      <c r="AU146" s="146">
        <v>0</v>
      </c>
      <c r="AV146" s="147">
        <v>0</v>
      </c>
      <c r="AW146" s="147">
        <v>0</v>
      </c>
      <c r="AX146" s="15">
        <f>AU146+(AV146*48)+(AW146*48)</f>
        <v>0</v>
      </c>
      <c r="AY146" s="312"/>
      <c r="AZ146" s="312"/>
      <c r="BA146" s="312"/>
      <c r="BB146" s="312"/>
      <c r="BC146" s="528"/>
      <c r="BD146" s="528"/>
      <c r="BE146" s="528"/>
      <c r="BF146" s="528"/>
      <c r="BG146" s="542"/>
      <c r="BH146" s="439"/>
      <c r="BI146" s="441"/>
      <c r="BJ146" s="145"/>
      <c r="BK146" s="145"/>
      <c r="BL146" s="145"/>
      <c r="BM146" s="147">
        <v>0</v>
      </c>
      <c r="BN146" s="14">
        <v>467.51</v>
      </c>
      <c r="BO146" s="14">
        <v>32.49</v>
      </c>
      <c r="BP146" s="15">
        <f>BM146+(BN146*48)+(BO146*48)</f>
        <v>24000</v>
      </c>
      <c r="BQ146" s="312"/>
      <c r="BR146" s="312"/>
      <c r="BS146" s="312"/>
      <c r="BT146" s="312"/>
      <c r="BU146" s="537"/>
      <c r="BV146" s="537"/>
      <c r="BW146" s="537"/>
      <c r="BX146" s="537"/>
      <c r="BY146" s="537"/>
      <c r="BZ146" s="439"/>
      <c r="CA146" s="525"/>
      <c r="CB146" s="336"/>
      <c r="CC146" s="145"/>
      <c r="CD146" s="145"/>
      <c r="CE146" s="147">
        <v>0</v>
      </c>
      <c r="CF146" s="147">
        <v>300</v>
      </c>
      <c r="CG146" s="147">
        <f t="shared" ref="CG146:CG149" si="28">CF146*(0.06+0.0695)+7.94</f>
        <v>46.79</v>
      </c>
      <c r="CH146" s="15">
        <f>CE146+(CF146*48)+(CG146*48)</f>
        <v>16645.919999999998</v>
      </c>
      <c r="CI146" s="297">
        <v>650</v>
      </c>
      <c r="CJ146" s="297">
        <v>2</v>
      </c>
      <c r="CK146" s="311">
        <v>12.26</v>
      </c>
      <c r="CL146" s="297">
        <v>2</v>
      </c>
      <c r="CM146" s="528"/>
      <c r="CN146" s="528"/>
      <c r="CO146" s="528"/>
      <c r="CP146" s="528"/>
      <c r="CQ146" s="528"/>
    </row>
    <row r="147" spans="1:95" ht="15" customHeight="1" x14ac:dyDescent="0.3">
      <c r="A147" s="475"/>
      <c r="B147" s="434"/>
      <c r="C147" s="511"/>
      <c r="D147" s="108" t="s">
        <v>199</v>
      </c>
      <c r="E147" s="289" t="s">
        <v>5</v>
      </c>
      <c r="F147" s="439"/>
      <c r="G147" s="441"/>
      <c r="H147" s="145"/>
      <c r="I147" s="145"/>
      <c r="J147" s="145"/>
      <c r="K147" s="146">
        <v>0</v>
      </c>
      <c r="L147" s="147">
        <v>400</v>
      </c>
      <c r="M147" s="147">
        <v>0</v>
      </c>
      <c r="N147" s="15">
        <f>K147+(L147*48)+(M147*48)</f>
        <v>19200</v>
      </c>
      <c r="O147" s="312" t="s">
        <v>326</v>
      </c>
      <c r="P147" s="312" t="s">
        <v>326</v>
      </c>
      <c r="Q147" s="312" t="s">
        <v>326</v>
      </c>
      <c r="R147" s="312" t="s">
        <v>326</v>
      </c>
      <c r="S147" s="528"/>
      <c r="T147" s="528"/>
      <c r="U147" s="528"/>
      <c r="V147" s="528"/>
      <c r="W147" s="542"/>
      <c r="X147" s="439"/>
      <c r="Y147" s="441"/>
      <c r="Z147" s="145"/>
      <c r="AA147" s="145"/>
      <c r="AB147" s="145"/>
      <c r="AC147" s="146">
        <v>0</v>
      </c>
      <c r="AD147" s="147">
        <v>0</v>
      </c>
      <c r="AE147" s="147">
        <v>0</v>
      </c>
      <c r="AF147" s="15">
        <f>AC147+(AD147*48)+(AE147*48)</f>
        <v>0</v>
      </c>
      <c r="AG147" s="312"/>
      <c r="AH147" s="312"/>
      <c r="AI147" s="312"/>
      <c r="AJ147" s="312"/>
      <c r="AK147" s="528"/>
      <c r="AL147" s="528"/>
      <c r="AM147" s="528"/>
      <c r="AN147" s="528"/>
      <c r="AO147" s="528"/>
      <c r="AP147" s="439"/>
      <c r="AQ147" s="441"/>
      <c r="AR147" s="145"/>
      <c r="AS147" s="145"/>
      <c r="AT147" s="145"/>
      <c r="AU147" s="146">
        <v>0</v>
      </c>
      <c r="AV147" s="147">
        <v>0</v>
      </c>
      <c r="AW147" s="147">
        <v>0</v>
      </c>
      <c r="AX147" s="15">
        <f>AU147+(AV147*48)+(AW147*48)</f>
        <v>0</v>
      </c>
      <c r="AY147" s="312"/>
      <c r="AZ147" s="312"/>
      <c r="BA147" s="312"/>
      <c r="BB147" s="312"/>
      <c r="BC147" s="528"/>
      <c r="BD147" s="528"/>
      <c r="BE147" s="528"/>
      <c r="BF147" s="528"/>
      <c r="BG147" s="542"/>
      <c r="BH147" s="439"/>
      <c r="BI147" s="441"/>
      <c r="BJ147" s="145"/>
      <c r="BK147" s="145"/>
      <c r="BL147" s="145"/>
      <c r="BM147" s="147">
        <v>0</v>
      </c>
      <c r="BN147" s="14">
        <v>533.89</v>
      </c>
      <c r="BO147" s="14">
        <v>37.11</v>
      </c>
      <c r="BP147" s="15">
        <f>BM147+(BN147*48)+(BO147*48)</f>
        <v>27408</v>
      </c>
      <c r="BQ147" s="312"/>
      <c r="BR147" s="312"/>
      <c r="BS147" s="312"/>
      <c r="BT147" s="312"/>
      <c r="BU147" s="537"/>
      <c r="BV147" s="537"/>
      <c r="BW147" s="537"/>
      <c r="BX147" s="537"/>
      <c r="BY147" s="537"/>
      <c r="BZ147" s="439"/>
      <c r="CA147" s="525"/>
      <c r="CB147" s="336"/>
      <c r="CC147" s="145"/>
      <c r="CD147" s="145"/>
      <c r="CE147" s="147">
        <v>0</v>
      </c>
      <c r="CF147" s="147">
        <v>320</v>
      </c>
      <c r="CG147" s="147">
        <f t="shared" si="28"/>
        <v>49.379999999999995</v>
      </c>
      <c r="CH147" s="15">
        <f>CE147+(CF147*48)+(CG147*48)</f>
        <v>17730.239999999998</v>
      </c>
      <c r="CI147" s="297">
        <v>650</v>
      </c>
      <c r="CJ147" s="297">
        <v>2</v>
      </c>
      <c r="CK147" s="311">
        <v>12.26</v>
      </c>
      <c r="CL147" s="297">
        <v>2</v>
      </c>
      <c r="CM147" s="528"/>
      <c r="CN147" s="528"/>
      <c r="CO147" s="528"/>
      <c r="CP147" s="528"/>
      <c r="CQ147" s="528"/>
    </row>
    <row r="148" spans="1:95" ht="15" customHeight="1" x14ac:dyDescent="0.3">
      <c r="A148" s="475"/>
      <c r="B148" s="434"/>
      <c r="C148" s="511"/>
      <c r="D148" s="108" t="s">
        <v>200</v>
      </c>
      <c r="E148" s="289" t="s">
        <v>6</v>
      </c>
      <c r="F148" s="439"/>
      <c r="G148" s="441"/>
      <c r="H148" s="145"/>
      <c r="I148" s="145"/>
      <c r="J148" s="145"/>
      <c r="K148" s="146">
        <v>0</v>
      </c>
      <c r="L148" s="147">
        <v>450</v>
      </c>
      <c r="M148" s="147">
        <v>0</v>
      </c>
      <c r="N148" s="15">
        <f>K148+(L148*48)+(M148*48)</f>
        <v>21600</v>
      </c>
      <c r="O148" s="312" t="s">
        <v>326</v>
      </c>
      <c r="P148" s="312" t="s">
        <v>326</v>
      </c>
      <c r="Q148" s="312" t="s">
        <v>326</v>
      </c>
      <c r="R148" s="312" t="s">
        <v>326</v>
      </c>
      <c r="S148" s="528"/>
      <c r="T148" s="528"/>
      <c r="U148" s="528"/>
      <c r="V148" s="528"/>
      <c r="W148" s="542"/>
      <c r="X148" s="439"/>
      <c r="Y148" s="441"/>
      <c r="Z148" s="145"/>
      <c r="AA148" s="145"/>
      <c r="AB148" s="145"/>
      <c r="AC148" s="146">
        <v>0</v>
      </c>
      <c r="AD148" s="147">
        <v>0</v>
      </c>
      <c r="AE148" s="147">
        <v>0</v>
      </c>
      <c r="AF148" s="15">
        <f>AC148+(AD148*48)+(AE148*48)</f>
        <v>0</v>
      </c>
      <c r="AG148" s="312"/>
      <c r="AH148" s="312"/>
      <c r="AI148" s="312"/>
      <c r="AJ148" s="312"/>
      <c r="AK148" s="528"/>
      <c r="AL148" s="528"/>
      <c r="AM148" s="528"/>
      <c r="AN148" s="528"/>
      <c r="AO148" s="528"/>
      <c r="AP148" s="439"/>
      <c r="AQ148" s="441"/>
      <c r="AR148" s="145"/>
      <c r="AS148" s="145"/>
      <c r="AT148" s="145"/>
      <c r="AU148" s="146">
        <v>0</v>
      </c>
      <c r="AV148" s="147">
        <v>0</v>
      </c>
      <c r="AW148" s="147">
        <v>0</v>
      </c>
      <c r="AX148" s="15">
        <f>AU148+(AV148*48)+(AW148*48)</f>
        <v>0</v>
      </c>
      <c r="AY148" s="312"/>
      <c r="AZ148" s="312"/>
      <c r="BA148" s="312"/>
      <c r="BB148" s="312"/>
      <c r="BC148" s="528"/>
      <c r="BD148" s="528"/>
      <c r="BE148" s="528"/>
      <c r="BF148" s="528"/>
      <c r="BG148" s="542"/>
      <c r="BH148" s="439"/>
      <c r="BI148" s="441"/>
      <c r="BJ148" s="145"/>
      <c r="BK148" s="145"/>
      <c r="BL148" s="145"/>
      <c r="BM148" s="147">
        <v>0</v>
      </c>
      <c r="BN148" s="14">
        <v>601.22</v>
      </c>
      <c r="BO148" s="14">
        <v>41.78</v>
      </c>
      <c r="BP148" s="15">
        <f>BM148+(BN148*48)+(BO148*48)</f>
        <v>30864</v>
      </c>
      <c r="BQ148" s="312"/>
      <c r="BR148" s="312"/>
      <c r="BS148" s="312"/>
      <c r="BT148" s="312"/>
      <c r="BU148" s="537"/>
      <c r="BV148" s="537"/>
      <c r="BW148" s="537"/>
      <c r="BX148" s="537"/>
      <c r="BY148" s="537"/>
      <c r="BZ148" s="439"/>
      <c r="CA148" s="525"/>
      <c r="CB148" s="336"/>
      <c r="CC148" s="145"/>
      <c r="CD148" s="145"/>
      <c r="CE148" s="147">
        <v>0</v>
      </c>
      <c r="CF148" s="147">
        <v>340</v>
      </c>
      <c r="CG148" s="147">
        <f t="shared" si="28"/>
        <v>51.97</v>
      </c>
      <c r="CH148" s="15">
        <f>CE148+(CF148*48)+(CG148*48)</f>
        <v>18814.560000000001</v>
      </c>
      <c r="CI148" s="297">
        <v>650</v>
      </c>
      <c r="CJ148" s="297">
        <v>2</v>
      </c>
      <c r="CK148" s="311">
        <v>12.26</v>
      </c>
      <c r="CL148" s="297">
        <v>2</v>
      </c>
      <c r="CM148" s="528"/>
      <c r="CN148" s="528"/>
      <c r="CO148" s="528"/>
      <c r="CP148" s="528"/>
      <c r="CQ148" s="528"/>
    </row>
    <row r="149" spans="1:95" ht="15" customHeight="1" x14ac:dyDescent="0.3">
      <c r="A149" s="475"/>
      <c r="B149" s="521" t="s">
        <v>321</v>
      </c>
      <c r="C149" s="511"/>
      <c r="D149" s="195" t="s">
        <v>190</v>
      </c>
      <c r="E149" s="289" t="s">
        <v>7</v>
      </c>
      <c r="F149" s="439"/>
      <c r="G149" s="441"/>
      <c r="H149" s="145"/>
      <c r="I149" s="145"/>
      <c r="J149" s="145"/>
      <c r="K149" s="146">
        <v>0</v>
      </c>
      <c r="L149" s="147">
        <v>500</v>
      </c>
      <c r="M149" s="147">
        <v>0</v>
      </c>
      <c r="N149" s="15">
        <f>K149+(L149*48)+(M149*48)</f>
        <v>24000</v>
      </c>
      <c r="O149" s="319" t="s">
        <v>326</v>
      </c>
      <c r="P149" s="319" t="s">
        <v>326</v>
      </c>
      <c r="Q149" s="319" t="s">
        <v>326</v>
      </c>
      <c r="R149" s="319" t="s">
        <v>326</v>
      </c>
      <c r="S149" s="529"/>
      <c r="T149" s="529"/>
      <c r="U149" s="529"/>
      <c r="V149" s="529"/>
      <c r="W149" s="543"/>
      <c r="X149" s="439"/>
      <c r="Y149" s="441"/>
      <c r="Z149" s="145"/>
      <c r="AA149" s="145"/>
      <c r="AB149" s="145"/>
      <c r="AC149" s="146">
        <v>0</v>
      </c>
      <c r="AD149" s="147">
        <v>0</v>
      </c>
      <c r="AE149" s="147">
        <v>0</v>
      </c>
      <c r="AF149" s="15">
        <f>AC149+(AD149*48)+(AE149*48)</f>
        <v>0</v>
      </c>
      <c r="AG149" s="319"/>
      <c r="AH149" s="319"/>
      <c r="AI149" s="319"/>
      <c r="AJ149" s="319"/>
      <c r="AK149" s="529"/>
      <c r="AL149" s="529"/>
      <c r="AM149" s="529"/>
      <c r="AN149" s="529"/>
      <c r="AO149" s="529"/>
      <c r="AP149" s="439"/>
      <c r="AQ149" s="441"/>
      <c r="AR149" s="145"/>
      <c r="AS149" s="145"/>
      <c r="AT149" s="145"/>
      <c r="AU149" s="146">
        <v>0</v>
      </c>
      <c r="AV149" s="147">
        <v>0</v>
      </c>
      <c r="AW149" s="147">
        <v>0</v>
      </c>
      <c r="AX149" s="15">
        <f>AU149+(AV149*48)+(AW149*48)</f>
        <v>0</v>
      </c>
      <c r="AY149" s="319"/>
      <c r="AZ149" s="319"/>
      <c r="BA149" s="319"/>
      <c r="BB149" s="319"/>
      <c r="BC149" s="529"/>
      <c r="BD149" s="529"/>
      <c r="BE149" s="529"/>
      <c r="BF149" s="529"/>
      <c r="BG149" s="543"/>
      <c r="BH149" s="439"/>
      <c r="BI149" s="441"/>
      <c r="BJ149" s="145"/>
      <c r="BK149" s="145"/>
      <c r="BL149" s="145"/>
      <c r="BM149" s="147">
        <v>0</v>
      </c>
      <c r="BN149" s="14">
        <v>667.6</v>
      </c>
      <c r="BO149" s="14">
        <v>46.4</v>
      </c>
      <c r="BP149" s="15">
        <f>BM149+(BN149*48)+(BO149*48)</f>
        <v>34272</v>
      </c>
      <c r="BQ149" s="319"/>
      <c r="BR149" s="319"/>
      <c r="BS149" s="319"/>
      <c r="BT149" s="319"/>
      <c r="BU149" s="538"/>
      <c r="BV149" s="538"/>
      <c r="BW149" s="538"/>
      <c r="BX149" s="538"/>
      <c r="BY149" s="538"/>
      <c r="BZ149" s="439"/>
      <c r="CA149" s="525"/>
      <c r="CB149" s="336"/>
      <c r="CC149" s="145"/>
      <c r="CD149" s="145"/>
      <c r="CE149" s="147">
        <v>0</v>
      </c>
      <c r="CF149" s="147">
        <v>360</v>
      </c>
      <c r="CG149" s="147">
        <f t="shared" si="28"/>
        <v>54.56</v>
      </c>
      <c r="CH149" s="15">
        <f>CE149+(CF149*48)+(CG149*48)</f>
        <v>19898.88</v>
      </c>
      <c r="CI149" s="356">
        <v>650</v>
      </c>
      <c r="CJ149" s="356">
        <v>2</v>
      </c>
      <c r="CK149" s="357">
        <v>12.26</v>
      </c>
      <c r="CL149" s="356">
        <v>2</v>
      </c>
      <c r="CM149" s="529"/>
      <c r="CN149" s="529"/>
      <c r="CO149" s="529"/>
      <c r="CP149" s="529"/>
      <c r="CQ149" s="529"/>
    </row>
    <row r="150" spans="1:95" ht="15" customHeight="1" thickBot="1" x14ac:dyDescent="0.35">
      <c r="A150" s="476"/>
      <c r="B150" s="522"/>
      <c r="C150" s="512"/>
      <c r="D150" s="197"/>
      <c r="E150" s="198"/>
      <c r="F150" s="277"/>
      <c r="G150" s="278"/>
      <c r="H150" s="316"/>
      <c r="I150" s="316"/>
      <c r="J150" s="316"/>
      <c r="K150" s="318"/>
      <c r="L150" s="318"/>
      <c r="M150" s="318"/>
      <c r="N150" s="370" t="s">
        <v>320</v>
      </c>
      <c r="O150" s="318"/>
      <c r="P150" s="318"/>
      <c r="Q150" s="318"/>
      <c r="R150" s="318"/>
      <c r="S150" s="318"/>
      <c r="T150" s="318"/>
      <c r="U150" s="318"/>
      <c r="V150" s="318"/>
      <c r="W150" s="318"/>
      <c r="X150" s="361"/>
      <c r="Y150" s="355"/>
      <c r="Z150" s="316"/>
      <c r="AA150" s="316"/>
      <c r="AB150" s="316"/>
      <c r="AC150" s="318"/>
      <c r="AD150" s="318"/>
      <c r="AE150" s="318"/>
      <c r="AF150" s="101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61"/>
      <c r="AQ150" s="355"/>
      <c r="AR150" s="316"/>
      <c r="AS150" s="316"/>
      <c r="AT150" s="316"/>
      <c r="AU150" s="318"/>
      <c r="AV150" s="318"/>
      <c r="AW150" s="318"/>
      <c r="AX150" s="101"/>
      <c r="AY150" s="338"/>
      <c r="AZ150" s="338"/>
      <c r="BA150" s="338"/>
      <c r="BB150" s="338"/>
      <c r="BC150" s="338"/>
      <c r="BD150" s="338"/>
      <c r="BE150" s="338"/>
      <c r="BF150" s="338"/>
      <c r="BG150" s="216"/>
      <c r="BH150" s="341"/>
      <c r="BI150" s="342"/>
      <c r="BJ150" s="316"/>
      <c r="BK150" s="316"/>
      <c r="BL150" s="316"/>
      <c r="BM150" s="318"/>
      <c r="BN150" s="79"/>
      <c r="BO150" s="79"/>
      <c r="BP150" s="370" t="s">
        <v>320</v>
      </c>
      <c r="BQ150" s="338"/>
      <c r="BR150" s="338"/>
      <c r="BS150" s="338"/>
      <c r="BT150" s="338"/>
      <c r="BU150" s="338"/>
      <c r="BV150" s="338"/>
      <c r="BW150" s="338"/>
      <c r="BX150" s="338"/>
      <c r="BY150" s="216"/>
      <c r="BZ150" s="341"/>
      <c r="CA150" s="189"/>
      <c r="CB150" s="350"/>
      <c r="CC150" s="316"/>
      <c r="CD150" s="316"/>
      <c r="CE150" s="318"/>
      <c r="CF150" s="318"/>
      <c r="CG150" s="318"/>
      <c r="CH150" s="314">
        <f>SUM(CH144+CH145+CH146+CH147+CH148+CH149)</f>
        <v>91740.010000000009</v>
      </c>
      <c r="CI150" s="318"/>
      <c r="CJ150" s="318"/>
      <c r="CK150" s="318"/>
      <c r="CL150" s="318"/>
      <c r="CM150" s="318"/>
      <c r="CN150" s="318"/>
      <c r="CO150" s="318"/>
      <c r="CP150" s="318"/>
      <c r="CQ150" s="351"/>
    </row>
    <row r="151" spans="1:95" ht="15" customHeight="1" x14ac:dyDescent="0.3">
      <c r="A151" s="474">
        <f t="shared" ref="A151" si="29">A144+1</f>
        <v>22</v>
      </c>
      <c r="B151" s="433">
        <v>138428</v>
      </c>
      <c r="C151" s="510">
        <v>0.7</v>
      </c>
      <c r="D151" s="117" t="s">
        <v>157</v>
      </c>
      <c r="E151" s="24" t="s">
        <v>309</v>
      </c>
      <c r="F151" s="276"/>
      <c r="G151" s="116"/>
      <c r="H151" s="140">
        <v>0</v>
      </c>
      <c r="I151" s="141">
        <v>0</v>
      </c>
      <c r="J151" s="141">
        <v>0</v>
      </c>
      <c r="K151" s="142"/>
      <c r="L151" s="142"/>
      <c r="M151" s="142"/>
      <c r="N151" s="143">
        <f>H151+I151+J151</f>
        <v>0</v>
      </c>
      <c r="O151" s="9"/>
      <c r="P151" s="9"/>
      <c r="Q151" s="9"/>
      <c r="R151" s="9"/>
      <c r="S151" s="144"/>
      <c r="T151" s="9"/>
      <c r="U151" s="8"/>
      <c r="V151" s="8"/>
      <c r="W151" s="8"/>
      <c r="X151" s="276"/>
      <c r="Y151" s="116"/>
      <c r="Z151" s="140">
        <v>0</v>
      </c>
      <c r="AA151" s="141">
        <v>0</v>
      </c>
      <c r="AB151" s="141">
        <v>0</v>
      </c>
      <c r="AC151" s="142"/>
      <c r="AD151" s="142"/>
      <c r="AE151" s="142"/>
      <c r="AF151" s="143">
        <f>Z151+AA151+AB151</f>
        <v>0</v>
      </c>
      <c r="AG151" s="9"/>
      <c r="AH151" s="9"/>
      <c r="AI151" s="9"/>
      <c r="AJ151" s="9"/>
      <c r="AK151" s="144"/>
      <c r="AL151" s="9"/>
      <c r="AM151" s="8"/>
      <c r="AN151" s="8"/>
      <c r="AO151" s="144"/>
      <c r="AP151" s="276"/>
      <c r="AQ151" s="116"/>
      <c r="AR151" s="140">
        <v>0</v>
      </c>
      <c r="AS151" s="141">
        <v>0</v>
      </c>
      <c r="AT151" s="141">
        <v>0</v>
      </c>
      <c r="AU151" s="142"/>
      <c r="AV151" s="142"/>
      <c r="AW151" s="142"/>
      <c r="AX151" s="143">
        <f>AR151+AS151+AT151</f>
        <v>0</v>
      </c>
      <c r="AY151" s="9"/>
      <c r="AZ151" s="9"/>
      <c r="BA151" s="9"/>
      <c r="BB151" s="9"/>
      <c r="BC151" s="144"/>
      <c r="BD151" s="9"/>
      <c r="BE151" s="8"/>
      <c r="BF151" s="8"/>
      <c r="BG151" s="8"/>
      <c r="BH151" s="276"/>
      <c r="BI151" s="116"/>
      <c r="BJ151" s="140">
        <v>0</v>
      </c>
      <c r="BK151" s="141">
        <v>0</v>
      </c>
      <c r="BL151" s="141">
        <v>0</v>
      </c>
      <c r="BM151" s="142"/>
      <c r="BN151" s="142"/>
      <c r="BO151" s="142"/>
      <c r="BP151" s="143">
        <f>BJ151+BK151+BL151</f>
        <v>0</v>
      </c>
      <c r="BQ151" s="9"/>
      <c r="BR151" s="9"/>
      <c r="BS151" s="9"/>
      <c r="BT151" s="9"/>
      <c r="BU151" s="144"/>
      <c r="BV151" s="9"/>
      <c r="BW151" s="8"/>
      <c r="BX151" s="8"/>
      <c r="BY151" s="144"/>
      <c r="BZ151" s="276"/>
      <c r="CA151" s="24"/>
      <c r="CB151" s="349">
        <v>10839.88</v>
      </c>
      <c r="CC151" s="141">
        <v>3613.29</v>
      </c>
      <c r="CD151" s="141">
        <v>0</v>
      </c>
      <c r="CE151" s="142"/>
      <c r="CF151" s="142"/>
      <c r="CG151" s="142"/>
      <c r="CH151" s="143">
        <f>CB151+CC151+CD151</f>
        <v>14453.169999999998</v>
      </c>
      <c r="CI151" s="295">
        <v>1179</v>
      </c>
      <c r="CJ151" s="295">
        <v>2</v>
      </c>
      <c r="CK151" s="296">
        <v>12.26</v>
      </c>
      <c r="CL151" s="295">
        <v>2</v>
      </c>
      <c r="CM151" s="144"/>
      <c r="CN151" s="9"/>
      <c r="CO151" s="8"/>
      <c r="CP151" s="8"/>
      <c r="CQ151" s="144"/>
    </row>
    <row r="152" spans="1:95" ht="15" customHeight="1" x14ac:dyDescent="0.3">
      <c r="A152" s="475"/>
      <c r="B152" s="434"/>
      <c r="C152" s="511"/>
      <c r="D152" s="108" t="s">
        <v>158</v>
      </c>
      <c r="E152" s="288" t="s">
        <v>78</v>
      </c>
      <c r="F152" s="438" t="s">
        <v>38</v>
      </c>
      <c r="G152" s="440" t="s">
        <v>101</v>
      </c>
      <c r="H152" s="145"/>
      <c r="I152" s="145"/>
      <c r="J152" s="145"/>
      <c r="K152" s="146">
        <v>0</v>
      </c>
      <c r="L152" s="147">
        <v>0</v>
      </c>
      <c r="M152" s="147">
        <v>0</v>
      </c>
      <c r="N152" s="15">
        <f>K152+(L152*48)+(M152*48)</f>
        <v>0</v>
      </c>
      <c r="O152" s="311"/>
      <c r="P152" s="311"/>
      <c r="Q152" s="311"/>
      <c r="R152" s="311"/>
      <c r="S152" s="527"/>
      <c r="T152" s="527"/>
      <c r="U152" s="527"/>
      <c r="V152" s="527"/>
      <c r="W152" s="541"/>
      <c r="X152" s="438" t="s">
        <v>38</v>
      </c>
      <c r="Y152" s="440" t="s">
        <v>101</v>
      </c>
      <c r="Z152" s="145"/>
      <c r="AA152" s="145"/>
      <c r="AB152" s="145"/>
      <c r="AC152" s="146">
        <v>0</v>
      </c>
      <c r="AD152" s="147">
        <v>0</v>
      </c>
      <c r="AE152" s="147">
        <v>0</v>
      </c>
      <c r="AF152" s="15">
        <f>AC152+(AD152*48)+(AE152*48)</f>
        <v>0</v>
      </c>
      <c r="AG152" s="311"/>
      <c r="AH152" s="311"/>
      <c r="AI152" s="311"/>
      <c r="AJ152" s="311"/>
      <c r="AK152" s="527"/>
      <c r="AL152" s="527"/>
      <c r="AM152" s="527"/>
      <c r="AN152" s="527"/>
      <c r="AO152" s="527"/>
      <c r="AP152" s="532" t="s">
        <v>38</v>
      </c>
      <c r="AQ152" s="544" t="s">
        <v>101</v>
      </c>
      <c r="AR152" s="145"/>
      <c r="AS152" s="145"/>
      <c r="AT152" s="145"/>
      <c r="AU152" s="146">
        <v>0</v>
      </c>
      <c r="AV152" s="147">
        <v>0</v>
      </c>
      <c r="AW152" s="147">
        <v>0</v>
      </c>
      <c r="AX152" s="15">
        <f>AU152+(AV152*48)+(AW152*48)</f>
        <v>0</v>
      </c>
      <c r="AY152" s="311"/>
      <c r="AZ152" s="311"/>
      <c r="BA152" s="311"/>
      <c r="BB152" s="311"/>
      <c r="BC152" s="527"/>
      <c r="BD152" s="527"/>
      <c r="BE152" s="527"/>
      <c r="BF152" s="527"/>
      <c r="BG152" s="541"/>
      <c r="BH152" s="438" t="s">
        <v>38</v>
      </c>
      <c r="BI152" s="440" t="s">
        <v>101</v>
      </c>
      <c r="BJ152" s="145"/>
      <c r="BK152" s="145"/>
      <c r="BL152" s="145"/>
      <c r="BM152" s="146">
        <v>0</v>
      </c>
      <c r="BN152" s="147">
        <v>0</v>
      </c>
      <c r="BO152" s="147">
        <v>0</v>
      </c>
      <c r="BP152" s="15">
        <f>BM152+(BN152*48)+(BO152*48)</f>
        <v>0</v>
      </c>
      <c r="BQ152" s="311"/>
      <c r="BR152" s="311"/>
      <c r="BS152" s="311"/>
      <c r="BT152" s="311"/>
      <c r="BU152" s="527"/>
      <c r="BV152" s="527"/>
      <c r="BW152" s="527"/>
      <c r="BX152" s="527"/>
      <c r="BY152" s="527"/>
      <c r="BZ152" s="532" t="s">
        <v>322</v>
      </c>
      <c r="CA152" s="534" t="s">
        <v>323</v>
      </c>
      <c r="CB152" s="336"/>
      <c r="CC152" s="145"/>
      <c r="CD152" s="145"/>
      <c r="CE152" s="147">
        <v>0</v>
      </c>
      <c r="CF152" s="147">
        <v>190</v>
      </c>
      <c r="CG152" s="147">
        <f>CF152*(0.06+0.0695)+7.94</f>
        <v>32.545000000000002</v>
      </c>
      <c r="CH152" s="98">
        <f>CE152+(CF152*48)+(CG152*48)</f>
        <v>10682.16</v>
      </c>
      <c r="CI152" s="297">
        <v>1179</v>
      </c>
      <c r="CJ152" s="297">
        <v>2</v>
      </c>
      <c r="CK152" s="311">
        <v>12.26</v>
      </c>
      <c r="CL152" s="297">
        <v>2</v>
      </c>
      <c r="CM152" s="527" t="s">
        <v>326</v>
      </c>
      <c r="CN152" s="527" t="s">
        <v>326</v>
      </c>
      <c r="CO152" s="527" t="s">
        <v>326</v>
      </c>
      <c r="CP152" s="527" t="s">
        <v>326</v>
      </c>
      <c r="CQ152" s="527" t="s">
        <v>327</v>
      </c>
    </row>
    <row r="153" spans="1:95" ht="15" customHeight="1" x14ac:dyDescent="0.3">
      <c r="A153" s="475"/>
      <c r="B153" s="434"/>
      <c r="C153" s="511"/>
      <c r="D153" s="108" t="s">
        <v>159</v>
      </c>
      <c r="E153" s="289" t="s">
        <v>4</v>
      </c>
      <c r="F153" s="439"/>
      <c r="G153" s="441"/>
      <c r="H153" s="145"/>
      <c r="I153" s="145"/>
      <c r="J153" s="145"/>
      <c r="K153" s="146">
        <v>0</v>
      </c>
      <c r="L153" s="147">
        <v>0</v>
      </c>
      <c r="M153" s="147">
        <v>0</v>
      </c>
      <c r="N153" s="15">
        <f>K153+(L153*48)+(M153*48)</f>
        <v>0</v>
      </c>
      <c r="O153" s="312"/>
      <c r="P153" s="312"/>
      <c r="Q153" s="312"/>
      <c r="R153" s="312"/>
      <c r="S153" s="528"/>
      <c r="T153" s="528"/>
      <c r="U153" s="528"/>
      <c r="V153" s="528"/>
      <c r="W153" s="542"/>
      <c r="X153" s="439"/>
      <c r="Y153" s="441"/>
      <c r="Z153" s="145"/>
      <c r="AA153" s="145"/>
      <c r="AB153" s="145"/>
      <c r="AC153" s="146">
        <v>0</v>
      </c>
      <c r="AD153" s="147">
        <v>0</v>
      </c>
      <c r="AE153" s="147">
        <v>0</v>
      </c>
      <c r="AF153" s="15">
        <f>AC153+(AD153*48)+(AE153*48)</f>
        <v>0</v>
      </c>
      <c r="AG153" s="332"/>
      <c r="AH153" s="332"/>
      <c r="AI153" s="332"/>
      <c r="AJ153" s="332"/>
      <c r="AK153" s="539"/>
      <c r="AL153" s="539"/>
      <c r="AM153" s="539"/>
      <c r="AN153" s="539"/>
      <c r="AO153" s="539"/>
      <c r="AP153" s="533"/>
      <c r="AQ153" s="545"/>
      <c r="AR153" s="145"/>
      <c r="AS153" s="145"/>
      <c r="AT153" s="145"/>
      <c r="AU153" s="146">
        <v>0</v>
      </c>
      <c r="AV153" s="147">
        <v>0</v>
      </c>
      <c r="AW153" s="147">
        <v>0</v>
      </c>
      <c r="AX153" s="15">
        <f>AU153+(AV153*48)+(AW153*48)</f>
        <v>0</v>
      </c>
      <c r="AY153" s="312"/>
      <c r="AZ153" s="312"/>
      <c r="BA153" s="312"/>
      <c r="BB153" s="312"/>
      <c r="BC153" s="528"/>
      <c r="BD153" s="528"/>
      <c r="BE153" s="528"/>
      <c r="BF153" s="528"/>
      <c r="BG153" s="542"/>
      <c r="BH153" s="439"/>
      <c r="BI153" s="441"/>
      <c r="BJ153" s="145"/>
      <c r="BK153" s="145"/>
      <c r="BL153" s="145"/>
      <c r="BM153" s="146">
        <v>0</v>
      </c>
      <c r="BN153" s="147">
        <v>0</v>
      </c>
      <c r="BO153" s="147">
        <v>0</v>
      </c>
      <c r="BP153" s="15">
        <f>BM153+(BN153*48)+(BO153*48)</f>
        <v>0</v>
      </c>
      <c r="BQ153" s="332"/>
      <c r="BR153" s="332"/>
      <c r="BS153" s="332"/>
      <c r="BT153" s="332"/>
      <c r="BU153" s="539"/>
      <c r="BV153" s="539"/>
      <c r="BW153" s="539"/>
      <c r="BX153" s="539"/>
      <c r="BY153" s="539"/>
      <c r="BZ153" s="533"/>
      <c r="CA153" s="535"/>
      <c r="CB153" s="336"/>
      <c r="CC153" s="145"/>
      <c r="CD153" s="145"/>
      <c r="CE153" s="147">
        <v>0</v>
      </c>
      <c r="CF153" s="147">
        <v>300</v>
      </c>
      <c r="CG153" s="147">
        <f t="shared" ref="CG153:CG156" si="30">CF153*(0.06+0.0695)+7.94</f>
        <v>46.79</v>
      </c>
      <c r="CH153" s="15">
        <f>CE153+(CF153*48)+(CG153*48)</f>
        <v>16645.919999999998</v>
      </c>
      <c r="CI153" s="297">
        <v>1179</v>
      </c>
      <c r="CJ153" s="297">
        <v>2</v>
      </c>
      <c r="CK153" s="311">
        <v>12.26</v>
      </c>
      <c r="CL153" s="297">
        <v>2</v>
      </c>
      <c r="CM153" s="528"/>
      <c r="CN153" s="528"/>
      <c r="CO153" s="528"/>
      <c r="CP153" s="528"/>
      <c r="CQ153" s="528"/>
    </row>
    <row r="154" spans="1:95" ht="15" customHeight="1" x14ac:dyDescent="0.3">
      <c r="A154" s="475"/>
      <c r="B154" s="434"/>
      <c r="C154" s="511"/>
      <c r="D154" s="108" t="s">
        <v>160</v>
      </c>
      <c r="E154" s="289" t="s">
        <v>5</v>
      </c>
      <c r="F154" s="439"/>
      <c r="G154" s="441"/>
      <c r="H154" s="145"/>
      <c r="I154" s="145"/>
      <c r="J154" s="145"/>
      <c r="K154" s="146">
        <v>0</v>
      </c>
      <c r="L154" s="147">
        <v>0</v>
      </c>
      <c r="M154" s="147">
        <v>0</v>
      </c>
      <c r="N154" s="15">
        <f>K154+(L154*48)+(M154*48)</f>
        <v>0</v>
      </c>
      <c r="O154" s="312"/>
      <c r="P154" s="312"/>
      <c r="Q154" s="312"/>
      <c r="R154" s="312"/>
      <c r="S154" s="528"/>
      <c r="T154" s="528"/>
      <c r="U154" s="528"/>
      <c r="V154" s="528"/>
      <c r="W154" s="542"/>
      <c r="X154" s="439"/>
      <c r="Y154" s="441"/>
      <c r="Z154" s="145"/>
      <c r="AA154" s="145"/>
      <c r="AB154" s="145"/>
      <c r="AC154" s="146">
        <v>0</v>
      </c>
      <c r="AD154" s="147">
        <v>0</v>
      </c>
      <c r="AE154" s="147">
        <v>0</v>
      </c>
      <c r="AF154" s="15">
        <f>AC154+(AD154*48)+(AE154*48)</f>
        <v>0</v>
      </c>
      <c r="AG154" s="332"/>
      <c r="AH154" s="332"/>
      <c r="AI154" s="332"/>
      <c r="AJ154" s="332"/>
      <c r="AK154" s="539"/>
      <c r="AL154" s="539"/>
      <c r="AM154" s="539"/>
      <c r="AN154" s="539"/>
      <c r="AO154" s="539"/>
      <c r="AP154" s="533"/>
      <c r="AQ154" s="545"/>
      <c r="AR154" s="145"/>
      <c r="AS154" s="145"/>
      <c r="AT154" s="145"/>
      <c r="AU154" s="146">
        <v>0</v>
      </c>
      <c r="AV154" s="147">
        <v>0</v>
      </c>
      <c r="AW154" s="147">
        <v>0</v>
      </c>
      <c r="AX154" s="15">
        <f>AU154+(AV154*48)+(AW154*48)</f>
        <v>0</v>
      </c>
      <c r="AY154" s="312"/>
      <c r="AZ154" s="312"/>
      <c r="BA154" s="312"/>
      <c r="BB154" s="312"/>
      <c r="BC154" s="528"/>
      <c r="BD154" s="528"/>
      <c r="BE154" s="528"/>
      <c r="BF154" s="528"/>
      <c r="BG154" s="542"/>
      <c r="BH154" s="439"/>
      <c r="BI154" s="441"/>
      <c r="BJ154" s="145"/>
      <c r="BK154" s="145"/>
      <c r="BL154" s="145"/>
      <c r="BM154" s="146">
        <v>0</v>
      </c>
      <c r="BN154" s="147">
        <v>0</v>
      </c>
      <c r="BO154" s="147">
        <v>0</v>
      </c>
      <c r="BP154" s="15">
        <f>BM154+(BN154*48)+(BO154*48)</f>
        <v>0</v>
      </c>
      <c r="BQ154" s="332"/>
      <c r="BR154" s="332"/>
      <c r="BS154" s="332"/>
      <c r="BT154" s="332"/>
      <c r="BU154" s="539"/>
      <c r="BV154" s="539"/>
      <c r="BW154" s="539"/>
      <c r="BX154" s="539"/>
      <c r="BY154" s="539"/>
      <c r="BZ154" s="533"/>
      <c r="CA154" s="535"/>
      <c r="CB154" s="336"/>
      <c r="CC154" s="145"/>
      <c r="CD154" s="145"/>
      <c r="CE154" s="147">
        <v>0</v>
      </c>
      <c r="CF154" s="147">
        <v>320</v>
      </c>
      <c r="CG154" s="147">
        <f t="shared" si="30"/>
        <v>49.379999999999995</v>
      </c>
      <c r="CH154" s="15">
        <f>CE154+(CF154*48)+(CG154*48)</f>
        <v>17730.239999999998</v>
      </c>
      <c r="CI154" s="297">
        <v>1179</v>
      </c>
      <c r="CJ154" s="297">
        <v>2</v>
      </c>
      <c r="CK154" s="311">
        <v>12.26</v>
      </c>
      <c r="CL154" s="297">
        <v>2</v>
      </c>
      <c r="CM154" s="528"/>
      <c r="CN154" s="528"/>
      <c r="CO154" s="528"/>
      <c r="CP154" s="528"/>
      <c r="CQ154" s="528"/>
    </row>
    <row r="155" spans="1:95" ht="15" customHeight="1" x14ac:dyDescent="0.3">
      <c r="A155" s="475"/>
      <c r="B155" s="434"/>
      <c r="C155" s="511"/>
      <c r="D155" s="108" t="s">
        <v>161</v>
      </c>
      <c r="E155" s="289" t="s">
        <v>6</v>
      </c>
      <c r="F155" s="439"/>
      <c r="G155" s="441"/>
      <c r="H155" s="145"/>
      <c r="I155" s="145"/>
      <c r="J155" s="145"/>
      <c r="K155" s="146">
        <v>0</v>
      </c>
      <c r="L155" s="147">
        <v>0</v>
      </c>
      <c r="M155" s="147">
        <v>0</v>
      </c>
      <c r="N155" s="15">
        <f>K155+(L155*48)+(M155*48)</f>
        <v>0</v>
      </c>
      <c r="O155" s="312"/>
      <c r="P155" s="312"/>
      <c r="Q155" s="312"/>
      <c r="R155" s="312"/>
      <c r="S155" s="528"/>
      <c r="T155" s="528"/>
      <c r="U155" s="528"/>
      <c r="V155" s="528"/>
      <c r="W155" s="542"/>
      <c r="X155" s="439"/>
      <c r="Y155" s="441"/>
      <c r="Z155" s="145"/>
      <c r="AA155" s="145"/>
      <c r="AB155" s="145"/>
      <c r="AC155" s="146">
        <v>0</v>
      </c>
      <c r="AD155" s="147">
        <v>0</v>
      </c>
      <c r="AE155" s="147">
        <v>0</v>
      </c>
      <c r="AF155" s="15">
        <f>AC155+(AD155*48)+(AE155*48)</f>
        <v>0</v>
      </c>
      <c r="AG155" s="332"/>
      <c r="AH155" s="332"/>
      <c r="AI155" s="332"/>
      <c r="AJ155" s="332"/>
      <c r="AK155" s="539"/>
      <c r="AL155" s="539"/>
      <c r="AM155" s="539"/>
      <c r="AN155" s="539"/>
      <c r="AO155" s="539"/>
      <c r="AP155" s="533"/>
      <c r="AQ155" s="545"/>
      <c r="AR155" s="145"/>
      <c r="AS155" s="145"/>
      <c r="AT155" s="145"/>
      <c r="AU155" s="146">
        <v>0</v>
      </c>
      <c r="AV155" s="147">
        <v>0</v>
      </c>
      <c r="AW155" s="147">
        <v>0</v>
      </c>
      <c r="AX155" s="15">
        <f>AU155+(AV155*48)+(AW155*48)</f>
        <v>0</v>
      </c>
      <c r="AY155" s="312"/>
      <c r="AZ155" s="312"/>
      <c r="BA155" s="312"/>
      <c r="BB155" s="312"/>
      <c r="BC155" s="528"/>
      <c r="BD155" s="528"/>
      <c r="BE155" s="528"/>
      <c r="BF155" s="528"/>
      <c r="BG155" s="542"/>
      <c r="BH155" s="439"/>
      <c r="BI155" s="441"/>
      <c r="BJ155" s="145"/>
      <c r="BK155" s="145"/>
      <c r="BL155" s="145"/>
      <c r="BM155" s="146">
        <v>0</v>
      </c>
      <c r="BN155" s="147">
        <v>0</v>
      </c>
      <c r="BO155" s="147">
        <v>0</v>
      </c>
      <c r="BP155" s="15">
        <f>BM155+(BN155*48)+(BO155*48)</f>
        <v>0</v>
      </c>
      <c r="BQ155" s="332"/>
      <c r="BR155" s="332"/>
      <c r="BS155" s="332"/>
      <c r="BT155" s="332"/>
      <c r="BU155" s="539"/>
      <c r="BV155" s="539"/>
      <c r="BW155" s="539"/>
      <c r="BX155" s="539"/>
      <c r="BY155" s="539"/>
      <c r="BZ155" s="533"/>
      <c r="CA155" s="535"/>
      <c r="CB155" s="336"/>
      <c r="CC155" s="145"/>
      <c r="CD155" s="145"/>
      <c r="CE155" s="147">
        <v>0</v>
      </c>
      <c r="CF155" s="147">
        <v>340</v>
      </c>
      <c r="CG155" s="147">
        <f t="shared" si="30"/>
        <v>51.97</v>
      </c>
      <c r="CH155" s="15">
        <f>CE155+(CF155*48)+(CG155*48)</f>
        <v>18814.560000000001</v>
      </c>
      <c r="CI155" s="297">
        <v>1179</v>
      </c>
      <c r="CJ155" s="297">
        <v>2</v>
      </c>
      <c r="CK155" s="311">
        <v>12.26</v>
      </c>
      <c r="CL155" s="297">
        <v>2</v>
      </c>
      <c r="CM155" s="528"/>
      <c r="CN155" s="528"/>
      <c r="CO155" s="528"/>
      <c r="CP155" s="528"/>
      <c r="CQ155" s="528"/>
    </row>
    <row r="156" spans="1:95" ht="15" customHeight="1" x14ac:dyDescent="0.3">
      <c r="A156" s="475"/>
      <c r="B156" s="521" t="s">
        <v>321</v>
      </c>
      <c r="C156" s="511"/>
      <c r="D156" s="195" t="s">
        <v>162</v>
      </c>
      <c r="E156" s="289" t="s">
        <v>7</v>
      </c>
      <c r="F156" s="439"/>
      <c r="G156" s="441"/>
      <c r="H156" s="145"/>
      <c r="I156" s="145"/>
      <c r="J156" s="145"/>
      <c r="K156" s="146">
        <v>0</v>
      </c>
      <c r="L156" s="147">
        <v>0</v>
      </c>
      <c r="M156" s="147">
        <v>0</v>
      </c>
      <c r="N156" s="15">
        <f>K156+(L156*48)+(M156*48)</f>
        <v>0</v>
      </c>
      <c r="O156" s="319"/>
      <c r="P156" s="319"/>
      <c r="Q156" s="319"/>
      <c r="R156" s="319"/>
      <c r="S156" s="529"/>
      <c r="T156" s="529"/>
      <c r="U156" s="529"/>
      <c r="V156" s="529"/>
      <c r="W156" s="543"/>
      <c r="X156" s="439"/>
      <c r="Y156" s="441"/>
      <c r="Z156" s="145"/>
      <c r="AA156" s="145"/>
      <c r="AB156" s="145"/>
      <c r="AC156" s="146">
        <v>0</v>
      </c>
      <c r="AD156" s="147">
        <v>0</v>
      </c>
      <c r="AE156" s="147">
        <v>0</v>
      </c>
      <c r="AF156" s="15">
        <f>AC156+(AD156*48)+(AE156*48)</f>
        <v>0</v>
      </c>
      <c r="AG156" s="333"/>
      <c r="AH156" s="333"/>
      <c r="AI156" s="333"/>
      <c r="AJ156" s="333"/>
      <c r="AK156" s="548"/>
      <c r="AL156" s="548"/>
      <c r="AM156" s="548"/>
      <c r="AN156" s="548"/>
      <c r="AO156" s="548"/>
      <c r="AP156" s="533"/>
      <c r="AQ156" s="545"/>
      <c r="AR156" s="145"/>
      <c r="AS156" s="145"/>
      <c r="AT156" s="145"/>
      <c r="AU156" s="146">
        <v>0</v>
      </c>
      <c r="AV156" s="147">
        <v>0</v>
      </c>
      <c r="AW156" s="147">
        <v>0</v>
      </c>
      <c r="AX156" s="15">
        <f>AU156+(AV156*48)+(AW156*48)</f>
        <v>0</v>
      </c>
      <c r="AY156" s="319"/>
      <c r="AZ156" s="319"/>
      <c r="BA156" s="319"/>
      <c r="BB156" s="319"/>
      <c r="BC156" s="529"/>
      <c r="BD156" s="529"/>
      <c r="BE156" s="529"/>
      <c r="BF156" s="529"/>
      <c r="BG156" s="543"/>
      <c r="BH156" s="439"/>
      <c r="BI156" s="441"/>
      <c r="BJ156" s="145"/>
      <c r="BK156" s="145"/>
      <c r="BL156" s="145"/>
      <c r="BM156" s="146">
        <v>0</v>
      </c>
      <c r="BN156" s="147">
        <v>0</v>
      </c>
      <c r="BO156" s="147">
        <v>0</v>
      </c>
      <c r="BP156" s="15">
        <f>BM156+(BN156*48)+(BO156*48)</f>
        <v>0</v>
      </c>
      <c r="BQ156" s="332"/>
      <c r="BR156" s="332"/>
      <c r="BS156" s="332"/>
      <c r="BT156" s="332"/>
      <c r="BU156" s="539"/>
      <c r="BV156" s="539"/>
      <c r="BW156" s="539"/>
      <c r="BX156" s="539"/>
      <c r="BY156" s="539"/>
      <c r="BZ156" s="533"/>
      <c r="CA156" s="535"/>
      <c r="CB156" s="336"/>
      <c r="CC156" s="145"/>
      <c r="CD156" s="145"/>
      <c r="CE156" s="147">
        <v>0</v>
      </c>
      <c r="CF156" s="147">
        <v>360</v>
      </c>
      <c r="CG156" s="147">
        <f t="shared" si="30"/>
        <v>54.56</v>
      </c>
      <c r="CH156" s="15">
        <f>CE156+(CF156*48)+(CG156*48)</f>
        <v>19898.88</v>
      </c>
      <c r="CI156" s="356">
        <v>1179</v>
      </c>
      <c r="CJ156" s="356">
        <v>2</v>
      </c>
      <c r="CK156" s="357">
        <v>12.26</v>
      </c>
      <c r="CL156" s="356">
        <v>2</v>
      </c>
      <c r="CM156" s="529"/>
      <c r="CN156" s="529"/>
      <c r="CO156" s="529"/>
      <c r="CP156" s="529"/>
      <c r="CQ156" s="529"/>
    </row>
    <row r="157" spans="1:95" ht="15" customHeight="1" thickBot="1" x14ac:dyDescent="0.35">
      <c r="A157" s="476"/>
      <c r="B157" s="522"/>
      <c r="C157" s="512"/>
      <c r="D157" s="197"/>
      <c r="E157" s="198"/>
      <c r="F157" s="277"/>
      <c r="G157" s="278"/>
      <c r="H157" s="316"/>
      <c r="I157" s="316"/>
      <c r="J157" s="316"/>
      <c r="K157" s="318"/>
      <c r="L157" s="318"/>
      <c r="M157" s="318"/>
      <c r="N157" s="101"/>
      <c r="O157" s="318"/>
      <c r="P157" s="318"/>
      <c r="Q157" s="318"/>
      <c r="R157" s="318"/>
      <c r="S157" s="318"/>
      <c r="T157" s="318"/>
      <c r="U157" s="318"/>
      <c r="V157" s="318"/>
      <c r="W157" s="318"/>
      <c r="X157" s="361"/>
      <c r="Y157" s="355"/>
      <c r="Z157" s="316"/>
      <c r="AA157" s="316"/>
      <c r="AB157" s="316"/>
      <c r="AC157" s="318"/>
      <c r="AD157" s="318"/>
      <c r="AE157" s="318"/>
      <c r="AF157" s="101"/>
      <c r="AG157" s="318"/>
      <c r="AH157" s="318"/>
      <c r="AI157" s="318"/>
      <c r="AJ157" s="318"/>
      <c r="AK157" s="318"/>
      <c r="AL157" s="318"/>
      <c r="AM157" s="318"/>
      <c r="AN157" s="318"/>
      <c r="AO157" s="318"/>
      <c r="AP157" s="361"/>
      <c r="AQ157" s="355"/>
      <c r="AR157" s="316"/>
      <c r="AS157" s="316"/>
      <c r="AT157" s="316"/>
      <c r="AU157" s="318"/>
      <c r="AV157" s="318"/>
      <c r="AW157" s="318"/>
      <c r="AX157" s="101"/>
      <c r="AY157" s="338"/>
      <c r="AZ157" s="338"/>
      <c r="BA157" s="338"/>
      <c r="BB157" s="338"/>
      <c r="BC157" s="338"/>
      <c r="BD157" s="338"/>
      <c r="BE157" s="338"/>
      <c r="BF157" s="338"/>
      <c r="BG157" s="216"/>
      <c r="BH157" s="341"/>
      <c r="BI157" s="342"/>
      <c r="BJ157" s="316"/>
      <c r="BK157" s="316"/>
      <c r="BL157" s="316"/>
      <c r="BM157" s="318"/>
      <c r="BN157" s="318"/>
      <c r="BO157" s="318"/>
      <c r="BP157" s="101"/>
      <c r="BQ157" s="337"/>
      <c r="BR157" s="337"/>
      <c r="BS157" s="337"/>
      <c r="BT157" s="337"/>
      <c r="BU157" s="337"/>
      <c r="BV157" s="337"/>
      <c r="BW157" s="337"/>
      <c r="BX157" s="337"/>
      <c r="BY157" s="343"/>
      <c r="BZ157" s="341"/>
      <c r="CA157" s="189"/>
      <c r="CB157" s="350"/>
      <c r="CC157" s="316"/>
      <c r="CD157" s="316"/>
      <c r="CE157" s="318"/>
      <c r="CF157" s="318"/>
      <c r="CG157" s="318"/>
      <c r="CH157" s="314">
        <f>SUM(CH151+CH152+CH153+CH154+CH155+CH156)</f>
        <v>98224.930000000008</v>
      </c>
      <c r="CI157" s="318"/>
      <c r="CJ157" s="318"/>
      <c r="CK157" s="318"/>
      <c r="CL157" s="318"/>
      <c r="CM157" s="318"/>
      <c r="CN157" s="318"/>
      <c r="CO157" s="318"/>
      <c r="CP157" s="318"/>
      <c r="CQ157" s="351"/>
    </row>
    <row r="158" spans="1:95" ht="15" customHeight="1" x14ac:dyDescent="0.3">
      <c r="A158" s="474">
        <f t="shared" ref="A158" si="31">A151+1</f>
        <v>23</v>
      </c>
      <c r="B158" s="433">
        <v>138956</v>
      </c>
      <c r="C158" s="510">
        <v>0.8</v>
      </c>
      <c r="D158" s="151" t="s">
        <v>252</v>
      </c>
      <c r="E158" s="152" t="s">
        <v>309</v>
      </c>
      <c r="F158" s="292"/>
      <c r="G158" s="153"/>
      <c r="H158" s="140">
        <v>0</v>
      </c>
      <c r="I158" s="141">
        <v>0</v>
      </c>
      <c r="J158" s="141">
        <v>0</v>
      </c>
      <c r="K158" s="142"/>
      <c r="L158" s="142"/>
      <c r="M158" s="142"/>
      <c r="N158" s="143">
        <f>H158+I158+J158</f>
        <v>0</v>
      </c>
      <c r="O158" s="9"/>
      <c r="P158" s="9"/>
      <c r="Q158" s="9"/>
      <c r="R158" s="9"/>
      <c r="S158" s="144"/>
      <c r="T158" s="9"/>
      <c r="U158" s="8"/>
      <c r="V158" s="8"/>
      <c r="W158" s="8"/>
      <c r="X158" s="292"/>
      <c r="Y158" s="153"/>
      <c r="Z158" s="372">
        <v>0</v>
      </c>
      <c r="AA158" s="373">
        <v>0</v>
      </c>
      <c r="AB158" s="373">
        <v>0</v>
      </c>
      <c r="AC158" s="142"/>
      <c r="AD158" s="142"/>
      <c r="AE158" s="142"/>
      <c r="AF158" s="371">
        <f>Z158+AA158+AB158</f>
        <v>0</v>
      </c>
      <c r="AG158" s="9"/>
      <c r="AH158" s="9"/>
      <c r="AI158" s="9"/>
      <c r="AJ158" s="9"/>
      <c r="AK158" s="144"/>
      <c r="AL158" s="9"/>
      <c r="AM158" s="8"/>
      <c r="AN158" s="8"/>
      <c r="AO158" s="144"/>
      <c r="AP158" s="292"/>
      <c r="AQ158" s="153"/>
      <c r="AR158" s="140">
        <v>0</v>
      </c>
      <c r="AS158" s="141">
        <v>0</v>
      </c>
      <c r="AT158" s="141">
        <v>0</v>
      </c>
      <c r="AU158" s="142"/>
      <c r="AV158" s="142"/>
      <c r="AW158" s="142"/>
      <c r="AX158" s="143">
        <f>AR158+AS158+AT158</f>
        <v>0</v>
      </c>
      <c r="AY158" s="9"/>
      <c r="AZ158" s="9"/>
      <c r="BA158" s="9"/>
      <c r="BB158" s="9"/>
      <c r="BC158" s="144"/>
      <c r="BD158" s="9"/>
      <c r="BE158" s="8"/>
      <c r="BF158" s="8"/>
      <c r="BG158" s="8"/>
      <c r="BH158" s="292"/>
      <c r="BI158" s="153"/>
      <c r="BJ158" s="140">
        <v>0</v>
      </c>
      <c r="BK158" s="141">
        <v>0</v>
      </c>
      <c r="BL158" s="141">
        <v>0</v>
      </c>
      <c r="BM158" s="142"/>
      <c r="BN158" s="142"/>
      <c r="BO158" s="142"/>
      <c r="BP158" s="143">
        <f>BJ158+BK158+BL158</f>
        <v>0</v>
      </c>
      <c r="BQ158" s="9"/>
      <c r="BR158" s="9"/>
      <c r="BS158" s="9"/>
      <c r="BT158" s="9"/>
      <c r="BU158" s="144"/>
      <c r="BV158" s="9"/>
      <c r="BW158" s="8"/>
      <c r="BX158" s="8"/>
      <c r="BY158" s="144"/>
      <c r="BZ158" s="292"/>
      <c r="CA158" s="152"/>
      <c r="CB158" s="349">
        <v>0</v>
      </c>
      <c r="CC158" s="141">
        <v>0</v>
      </c>
      <c r="CD158" s="141">
        <v>0</v>
      </c>
      <c r="CE158" s="142"/>
      <c r="CF158" s="142"/>
      <c r="CG158" s="142"/>
      <c r="CH158" s="143">
        <f>CB158+CC158+CD158</f>
        <v>0</v>
      </c>
      <c r="CI158" s="9"/>
      <c r="CJ158" s="9"/>
      <c r="CK158" s="9"/>
      <c r="CL158" s="9"/>
      <c r="CM158" s="144"/>
      <c r="CN158" s="9"/>
      <c r="CO158" s="8"/>
      <c r="CP158" s="8"/>
      <c r="CQ158" s="144"/>
    </row>
    <row r="159" spans="1:95" ht="15" customHeight="1" x14ac:dyDescent="0.3">
      <c r="A159" s="475"/>
      <c r="B159" s="434"/>
      <c r="C159" s="511"/>
      <c r="D159" s="328" t="s">
        <v>253</v>
      </c>
      <c r="E159" s="290" t="s">
        <v>78</v>
      </c>
      <c r="F159" s="530" t="s">
        <v>38</v>
      </c>
      <c r="G159" s="536" t="s">
        <v>101</v>
      </c>
      <c r="H159" s="145"/>
      <c r="I159" s="145"/>
      <c r="J159" s="145"/>
      <c r="K159" s="146">
        <v>0</v>
      </c>
      <c r="L159" s="147">
        <v>0</v>
      </c>
      <c r="M159" s="147">
        <v>0</v>
      </c>
      <c r="N159" s="15">
        <f>K159+(L159*48)+(M159*48)</f>
        <v>0</v>
      </c>
      <c r="O159" s="311"/>
      <c r="P159" s="311"/>
      <c r="Q159" s="311"/>
      <c r="R159" s="311"/>
      <c r="S159" s="527"/>
      <c r="T159" s="527"/>
      <c r="U159" s="527"/>
      <c r="V159" s="527"/>
      <c r="W159" s="541"/>
      <c r="X159" s="530" t="s">
        <v>322</v>
      </c>
      <c r="Y159" s="536" t="s">
        <v>325</v>
      </c>
      <c r="Z159" s="145"/>
      <c r="AA159" s="145"/>
      <c r="AB159" s="145"/>
      <c r="AC159" s="147">
        <v>0</v>
      </c>
      <c r="AD159" s="25">
        <v>443.43</v>
      </c>
      <c r="AE159" s="147">
        <v>0</v>
      </c>
      <c r="AF159" s="98">
        <f>AC159+(AD159*48)+(AE159*48)</f>
        <v>21284.639999999999</v>
      </c>
      <c r="AG159" s="311" t="s">
        <v>326</v>
      </c>
      <c r="AH159" s="311" t="s">
        <v>326</v>
      </c>
      <c r="AI159" s="311" t="s">
        <v>326</v>
      </c>
      <c r="AJ159" s="311" t="s">
        <v>326</v>
      </c>
      <c r="AK159" s="527" t="s">
        <v>326</v>
      </c>
      <c r="AL159" s="527" t="s">
        <v>327</v>
      </c>
      <c r="AM159" s="527" t="s">
        <v>326</v>
      </c>
      <c r="AN159" s="527" t="s">
        <v>326</v>
      </c>
      <c r="AO159" s="527" t="s">
        <v>326</v>
      </c>
      <c r="AP159" s="530" t="s">
        <v>38</v>
      </c>
      <c r="AQ159" s="536" t="s">
        <v>101</v>
      </c>
      <c r="AR159" s="145"/>
      <c r="AS159" s="145"/>
      <c r="AT159" s="145"/>
      <c r="AU159" s="146">
        <v>0</v>
      </c>
      <c r="AV159" s="147">
        <v>0</v>
      </c>
      <c r="AW159" s="147">
        <v>0</v>
      </c>
      <c r="AX159" s="15">
        <f>AU159+(AV159*48)+(AW159*48)</f>
        <v>0</v>
      </c>
      <c r="AY159" s="311"/>
      <c r="AZ159" s="311"/>
      <c r="BA159" s="311"/>
      <c r="BB159" s="311"/>
      <c r="BC159" s="527"/>
      <c r="BD159" s="527"/>
      <c r="BE159" s="527"/>
      <c r="BF159" s="527"/>
      <c r="BG159" s="541"/>
      <c r="BH159" s="530" t="s">
        <v>38</v>
      </c>
      <c r="BI159" s="536" t="s">
        <v>101</v>
      </c>
      <c r="BJ159" s="145"/>
      <c r="BK159" s="145"/>
      <c r="BL159" s="145"/>
      <c r="BM159" s="147">
        <v>0</v>
      </c>
      <c r="BN159" s="147">
        <v>0</v>
      </c>
      <c r="BO159" s="147">
        <v>0</v>
      </c>
      <c r="BP159" s="98">
        <f>BM159+(BN159*48)+(BO159*48)</f>
        <v>0</v>
      </c>
      <c r="BQ159" s="311"/>
      <c r="BR159" s="311"/>
      <c r="BS159" s="311"/>
      <c r="BT159" s="311"/>
      <c r="BU159" s="527"/>
      <c r="BV159" s="527"/>
      <c r="BW159" s="527"/>
      <c r="BX159" s="527"/>
      <c r="BY159" s="527"/>
      <c r="BZ159" s="530" t="s">
        <v>38</v>
      </c>
      <c r="CA159" s="531" t="s">
        <v>101</v>
      </c>
      <c r="CB159" s="336"/>
      <c r="CC159" s="145"/>
      <c r="CD159" s="145"/>
      <c r="CE159" s="147">
        <v>0</v>
      </c>
      <c r="CF159" s="147">
        <v>0</v>
      </c>
      <c r="CG159" s="147">
        <v>0</v>
      </c>
      <c r="CH159" s="98">
        <f>CE159+(CF159*48)+(CG159*48)</f>
        <v>0</v>
      </c>
      <c r="CI159" s="311"/>
      <c r="CJ159" s="311"/>
      <c r="CK159" s="311"/>
      <c r="CL159" s="311"/>
      <c r="CM159" s="527"/>
      <c r="CN159" s="527"/>
      <c r="CO159" s="527"/>
      <c r="CP159" s="527"/>
      <c r="CQ159" s="527"/>
    </row>
    <row r="160" spans="1:95" ht="15" customHeight="1" x14ac:dyDescent="0.3">
      <c r="A160" s="475"/>
      <c r="B160" s="434"/>
      <c r="C160" s="511"/>
      <c r="D160" s="108" t="s">
        <v>254</v>
      </c>
      <c r="E160" s="289" t="s">
        <v>4</v>
      </c>
      <c r="F160" s="439"/>
      <c r="G160" s="441"/>
      <c r="H160" s="145"/>
      <c r="I160" s="145"/>
      <c r="J160" s="145"/>
      <c r="K160" s="146">
        <v>0</v>
      </c>
      <c r="L160" s="147">
        <v>0</v>
      </c>
      <c r="M160" s="147">
        <v>0</v>
      </c>
      <c r="N160" s="15">
        <f>K160+(L160*48)+(M160*48)</f>
        <v>0</v>
      </c>
      <c r="O160" s="312"/>
      <c r="P160" s="312"/>
      <c r="Q160" s="312"/>
      <c r="R160" s="312"/>
      <c r="S160" s="528"/>
      <c r="T160" s="528"/>
      <c r="U160" s="528"/>
      <c r="V160" s="528"/>
      <c r="W160" s="542"/>
      <c r="X160" s="439"/>
      <c r="Y160" s="441"/>
      <c r="Z160" s="145"/>
      <c r="AA160" s="145"/>
      <c r="AB160" s="145"/>
      <c r="AC160" s="147">
        <v>0</v>
      </c>
      <c r="AD160" s="14">
        <v>562.84</v>
      </c>
      <c r="AE160" s="147">
        <v>0</v>
      </c>
      <c r="AF160" s="15">
        <f>AC160+(AD160*48)+(AE160*48)</f>
        <v>27016.32</v>
      </c>
      <c r="AG160" s="312" t="s">
        <v>326</v>
      </c>
      <c r="AH160" s="312" t="s">
        <v>326</v>
      </c>
      <c r="AI160" s="312" t="s">
        <v>326</v>
      </c>
      <c r="AJ160" s="312" t="s">
        <v>326</v>
      </c>
      <c r="AK160" s="528"/>
      <c r="AL160" s="528"/>
      <c r="AM160" s="528"/>
      <c r="AN160" s="528"/>
      <c r="AO160" s="528"/>
      <c r="AP160" s="439"/>
      <c r="AQ160" s="441"/>
      <c r="AR160" s="145"/>
      <c r="AS160" s="145"/>
      <c r="AT160" s="145"/>
      <c r="AU160" s="146">
        <v>0</v>
      </c>
      <c r="AV160" s="147">
        <v>0</v>
      </c>
      <c r="AW160" s="147">
        <v>0</v>
      </c>
      <c r="AX160" s="15">
        <f>AU160+(AV160*48)+(AW160*48)</f>
        <v>0</v>
      </c>
      <c r="AY160" s="312"/>
      <c r="AZ160" s="312"/>
      <c r="BA160" s="312"/>
      <c r="BB160" s="312"/>
      <c r="BC160" s="528"/>
      <c r="BD160" s="528"/>
      <c r="BE160" s="528"/>
      <c r="BF160" s="528"/>
      <c r="BG160" s="542"/>
      <c r="BH160" s="439"/>
      <c r="BI160" s="441"/>
      <c r="BJ160" s="145"/>
      <c r="BK160" s="145"/>
      <c r="BL160" s="145"/>
      <c r="BM160" s="147">
        <v>0</v>
      </c>
      <c r="BN160" s="147">
        <v>0</v>
      </c>
      <c r="BO160" s="147">
        <v>0</v>
      </c>
      <c r="BP160" s="15">
        <f>BM160+(BN160*48)+(BO160*48)</f>
        <v>0</v>
      </c>
      <c r="BQ160" s="312"/>
      <c r="BR160" s="312"/>
      <c r="BS160" s="312"/>
      <c r="BT160" s="312"/>
      <c r="BU160" s="528"/>
      <c r="BV160" s="528"/>
      <c r="BW160" s="528"/>
      <c r="BX160" s="528"/>
      <c r="BY160" s="528"/>
      <c r="BZ160" s="439"/>
      <c r="CA160" s="525"/>
      <c r="CB160" s="336"/>
      <c r="CC160" s="145"/>
      <c r="CD160" s="145"/>
      <c r="CE160" s="147">
        <v>0</v>
      </c>
      <c r="CF160" s="147">
        <v>0</v>
      </c>
      <c r="CG160" s="147">
        <v>0</v>
      </c>
      <c r="CH160" s="15">
        <f>CE160+(CF160*48)+(CG160*48)</f>
        <v>0</v>
      </c>
      <c r="CI160" s="312"/>
      <c r="CJ160" s="312"/>
      <c r="CK160" s="312"/>
      <c r="CL160" s="312"/>
      <c r="CM160" s="528"/>
      <c r="CN160" s="528"/>
      <c r="CO160" s="528"/>
      <c r="CP160" s="528"/>
      <c r="CQ160" s="528"/>
    </row>
    <row r="161" spans="1:95" ht="15" customHeight="1" x14ac:dyDescent="0.3">
      <c r="A161" s="475"/>
      <c r="B161" s="434"/>
      <c r="C161" s="511"/>
      <c r="D161" s="108" t="s">
        <v>255</v>
      </c>
      <c r="E161" s="289" t="s">
        <v>5</v>
      </c>
      <c r="F161" s="439"/>
      <c r="G161" s="441"/>
      <c r="H161" s="145"/>
      <c r="I161" s="145"/>
      <c r="J161" s="145"/>
      <c r="K161" s="146">
        <v>0</v>
      </c>
      <c r="L161" s="147">
        <v>0</v>
      </c>
      <c r="M161" s="147">
        <v>0</v>
      </c>
      <c r="N161" s="15">
        <f>K161+(L161*48)+(M161*48)</f>
        <v>0</v>
      </c>
      <c r="O161" s="312"/>
      <c r="P161" s="312"/>
      <c r="Q161" s="312"/>
      <c r="R161" s="312"/>
      <c r="S161" s="528"/>
      <c r="T161" s="528"/>
      <c r="U161" s="528"/>
      <c r="V161" s="528"/>
      <c r="W161" s="542"/>
      <c r="X161" s="439"/>
      <c r="Y161" s="441"/>
      <c r="Z161" s="145"/>
      <c r="AA161" s="145"/>
      <c r="AB161" s="145"/>
      <c r="AC161" s="147">
        <v>0</v>
      </c>
      <c r="AD161" s="14">
        <v>605.15</v>
      </c>
      <c r="AE161" s="147">
        <v>0</v>
      </c>
      <c r="AF161" s="15">
        <f>AC161+(AD161*48)+(AE161*48)</f>
        <v>29047.199999999997</v>
      </c>
      <c r="AG161" s="312" t="s">
        <v>326</v>
      </c>
      <c r="AH161" s="312" t="s">
        <v>326</v>
      </c>
      <c r="AI161" s="312" t="s">
        <v>326</v>
      </c>
      <c r="AJ161" s="312" t="s">
        <v>326</v>
      </c>
      <c r="AK161" s="528"/>
      <c r="AL161" s="528"/>
      <c r="AM161" s="528"/>
      <c r="AN161" s="528"/>
      <c r="AO161" s="528"/>
      <c r="AP161" s="439"/>
      <c r="AQ161" s="441"/>
      <c r="AR161" s="145"/>
      <c r="AS161" s="145"/>
      <c r="AT161" s="145"/>
      <c r="AU161" s="146">
        <v>0</v>
      </c>
      <c r="AV161" s="147">
        <v>0</v>
      </c>
      <c r="AW161" s="147">
        <v>0</v>
      </c>
      <c r="AX161" s="15">
        <f>AU161+(AV161*48)+(AW161*48)</f>
        <v>0</v>
      </c>
      <c r="AY161" s="312"/>
      <c r="AZ161" s="312"/>
      <c r="BA161" s="312"/>
      <c r="BB161" s="312"/>
      <c r="BC161" s="528"/>
      <c r="BD161" s="528"/>
      <c r="BE161" s="528"/>
      <c r="BF161" s="528"/>
      <c r="BG161" s="542"/>
      <c r="BH161" s="439"/>
      <c r="BI161" s="441"/>
      <c r="BJ161" s="145"/>
      <c r="BK161" s="145"/>
      <c r="BL161" s="145"/>
      <c r="BM161" s="147">
        <v>0</v>
      </c>
      <c r="BN161" s="147">
        <v>0</v>
      </c>
      <c r="BO161" s="147">
        <v>0</v>
      </c>
      <c r="BP161" s="15">
        <f>BM161+(BN161*48)+(BO161*48)</f>
        <v>0</v>
      </c>
      <c r="BQ161" s="312"/>
      <c r="BR161" s="312"/>
      <c r="BS161" s="312"/>
      <c r="BT161" s="312"/>
      <c r="BU161" s="528"/>
      <c r="BV161" s="528"/>
      <c r="BW161" s="528"/>
      <c r="BX161" s="528"/>
      <c r="BY161" s="528"/>
      <c r="BZ161" s="439"/>
      <c r="CA161" s="525"/>
      <c r="CB161" s="336"/>
      <c r="CC161" s="145"/>
      <c r="CD161" s="145"/>
      <c r="CE161" s="147">
        <v>0</v>
      </c>
      <c r="CF161" s="147">
        <v>0</v>
      </c>
      <c r="CG161" s="147">
        <v>0</v>
      </c>
      <c r="CH161" s="15">
        <f>CE161+(CF161*48)+(CG161*48)</f>
        <v>0</v>
      </c>
      <c r="CI161" s="312"/>
      <c r="CJ161" s="312"/>
      <c r="CK161" s="312"/>
      <c r="CL161" s="312"/>
      <c r="CM161" s="528"/>
      <c r="CN161" s="528"/>
      <c r="CO161" s="528"/>
      <c r="CP161" s="528"/>
      <c r="CQ161" s="528"/>
    </row>
    <row r="162" spans="1:95" ht="15" customHeight="1" x14ac:dyDescent="0.3">
      <c r="A162" s="475"/>
      <c r="B162" s="434"/>
      <c r="C162" s="511"/>
      <c r="D162" s="108" t="s">
        <v>256</v>
      </c>
      <c r="E162" s="289" t="s">
        <v>6</v>
      </c>
      <c r="F162" s="439"/>
      <c r="G162" s="441"/>
      <c r="H162" s="145"/>
      <c r="I162" s="145"/>
      <c r="J162" s="145"/>
      <c r="K162" s="146">
        <v>0</v>
      </c>
      <c r="L162" s="147">
        <v>0</v>
      </c>
      <c r="M162" s="147">
        <v>0</v>
      </c>
      <c r="N162" s="15">
        <f>K162+(L162*48)+(M162*48)</f>
        <v>0</v>
      </c>
      <c r="O162" s="312"/>
      <c r="P162" s="312"/>
      <c r="Q162" s="312"/>
      <c r="R162" s="312"/>
      <c r="S162" s="528"/>
      <c r="T162" s="528"/>
      <c r="U162" s="528"/>
      <c r="V162" s="528"/>
      <c r="W162" s="542"/>
      <c r="X162" s="439"/>
      <c r="Y162" s="441"/>
      <c r="Z162" s="145"/>
      <c r="AA162" s="145"/>
      <c r="AB162" s="145"/>
      <c r="AC162" s="147">
        <v>0</v>
      </c>
      <c r="AD162" s="14">
        <v>641.54999999999995</v>
      </c>
      <c r="AE162" s="147">
        <v>0</v>
      </c>
      <c r="AF162" s="15">
        <f>AC162+(AD162*48)+(AE162*48)</f>
        <v>30794.399999999998</v>
      </c>
      <c r="AG162" s="312" t="s">
        <v>326</v>
      </c>
      <c r="AH162" s="312" t="s">
        <v>326</v>
      </c>
      <c r="AI162" s="312" t="s">
        <v>326</v>
      </c>
      <c r="AJ162" s="312" t="s">
        <v>326</v>
      </c>
      <c r="AK162" s="528"/>
      <c r="AL162" s="528"/>
      <c r="AM162" s="528"/>
      <c r="AN162" s="528"/>
      <c r="AO162" s="528"/>
      <c r="AP162" s="439"/>
      <c r="AQ162" s="441"/>
      <c r="AR162" s="145"/>
      <c r="AS162" s="145"/>
      <c r="AT162" s="145"/>
      <c r="AU162" s="146">
        <v>0</v>
      </c>
      <c r="AV162" s="147">
        <v>0</v>
      </c>
      <c r="AW162" s="147">
        <v>0</v>
      </c>
      <c r="AX162" s="15">
        <f>AU162+(AV162*48)+(AW162*48)</f>
        <v>0</v>
      </c>
      <c r="AY162" s="312"/>
      <c r="AZ162" s="312"/>
      <c r="BA162" s="312"/>
      <c r="BB162" s="312"/>
      <c r="BC162" s="528"/>
      <c r="BD162" s="528"/>
      <c r="BE162" s="528"/>
      <c r="BF162" s="528"/>
      <c r="BG162" s="542"/>
      <c r="BH162" s="439"/>
      <c r="BI162" s="441"/>
      <c r="BJ162" s="145"/>
      <c r="BK162" s="145"/>
      <c r="BL162" s="145"/>
      <c r="BM162" s="147">
        <v>0</v>
      </c>
      <c r="BN162" s="147">
        <v>0</v>
      </c>
      <c r="BO162" s="147">
        <v>0</v>
      </c>
      <c r="BP162" s="15">
        <f>BM162+(BN162*48)+(BO162*48)</f>
        <v>0</v>
      </c>
      <c r="BQ162" s="312"/>
      <c r="BR162" s="312"/>
      <c r="BS162" s="312"/>
      <c r="BT162" s="312"/>
      <c r="BU162" s="528"/>
      <c r="BV162" s="528"/>
      <c r="BW162" s="528"/>
      <c r="BX162" s="528"/>
      <c r="BY162" s="528"/>
      <c r="BZ162" s="439"/>
      <c r="CA162" s="525"/>
      <c r="CB162" s="336"/>
      <c r="CC162" s="145"/>
      <c r="CD162" s="145"/>
      <c r="CE162" s="147">
        <v>0</v>
      </c>
      <c r="CF162" s="147">
        <v>0</v>
      </c>
      <c r="CG162" s="147">
        <v>0</v>
      </c>
      <c r="CH162" s="15">
        <f>CE162+(CF162*48)+(CG162*48)</f>
        <v>0</v>
      </c>
      <c r="CI162" s="312"/>
      <c r="CJ162" s="312"/>
      <c r="CK162" s="312"/>
      <c r="CL162" s="312"/>
      <c r="CM162" s="528"/>
      <c r="CN162" s="528"/>
      <c r="CO162" s="528"/>
      <c r="CP162" s="528"/>
      <c r="CQ162" s="528"/>
    </row>
    <row r="163" spans="1:95" ht="15" customHeight="1" x14ac:dyDescent="0.3">
      <c r="A163" s="475"/>
      <c r="B163" s="513" t="s">
        <v>317</v>
      </c>
      <c r="C163" s="511"/>
      <c r="D163" s="195" t="s">
        <v>251</v>
      </c>
      <c r="E163" s="289" t="s">
        <v>7</v>
      </c>
      <c r="F163" s="439"/>
      <c r="G163" s="441"/>
      <c r="H163" s="145"/>
      <c r="I163" s="145"/>
      <c r="J163" s="145"/>
      <c r="K163" s="146">
        <v>0</v>
      </c>
      <c r="L163" s="147">
        <v>0</v>
      </c>
      <c r="M163" s="147">
        <v>0</v>
      </c>
      <c r="N163" s="15">
        <f>K163+(L163*48)+(M163*48)</f>
        <v>0</v>
      </c>
      <c r="O163" s="319"/>
      <c r="P163" s="319"/>
      <c r="Q163" s="319"/>
      <c r="R163" s="319"/>
      <c r="S163" s="529"/>
      <c r="T163" s="529"/>
      <c r="U163" s="529"/>
      <c r="V163" s="529"/>
      <c r="W163" s="543"/>
      <c r="X163" s="439"/>
      <c r="Y163" s="441"/>
      <c r="Z163" s="145"/>
      <c r="AA163" s="145"/>
      <c r="AB163" s="145"/>
      <c r="AC163" s="147">
        <v>0</v>
      </c>
      <c r="AD163" s="14">
        <v>674.77</v>
      </c>
      <c r="AE163" s="147">
        <v>0</v>
      </c>
      <c r="AF163" s="15">
        <f>AC163+(AD163*48)+(AE163*48)</f>
        <v>32388.959999999999</v>
      </c>
      <c r="AG163" s="319" t="s">
        <v>326</v>
      </c>
      <c r="AH163" s="319" t="s">
        <v>326</v>
      </c>
      <c r="AI163" s="319" t="s">
        <v>326</v>
      </c>
      <c r="AJ163" s="319" t="s">
        <v>326</v>
      </c>
      <c r="AK163" s="529"/>
      <c r="AL163" s="529"/>
      <c r="AM163" s="529"/>
      <c r="AN163" s="529"/>
      <c r="AO163" s="529"/>
      <c r="AP163" s="439"/>
      <c r="AQ163" s="441"/>
      <c r="AR163" s="145"/>
      <c r="AS163" s="145"/>
      <c r="AT163" s="145"/>
      <c r="AU163" s="146">
        <v>0</v>
      </c>
      <c r="AV163" s="147">
        <v>0</v>
      </c>
      <c r="AW163" s="147">
        <v>0</v>
      </c>
      <c r="AX163" s="15">
        <f>AU163+(AV163*48)+(AW163*48)</f>
        <v>0</v>
      </c>
      <c r="AY163" s="319"/>
      <c r="AZ163" s="319"/>
      <c r="BA163" s="319"/>
      <c r="BB163" s="319"/>
      <c r="BC163" s="529"/>
      <c r="BD163" s="529"/>
      <c r="BE163" s="529"/>
      <c r="BF163" s="529"/>
      <c r="BG163" s="543"/>
      <c r="BH163" s="439"/>
      <c r="BI163" s="441"/>
      <c r="BJ163" s="145"/>
      <c r="BK163" s="145"/>
      <c r="BL163" s="145"/>
      <c r="BM163" s="147">
        <v>0</v>
      </c>
      <c r="BN163" s="147">
        <v>0</v>
      </c>
      <c r="BO163" s="147">
        <v>0</v>
      </c>
      <c r="BP163" s="15">
        <f>BM163+(BN163*48)+(BO163*48)</f>
        <v>0</v>
      </c>
      <c r="BQ163" s="319"/>
      <c r="BR163" s="319"/>
      <c r="BS163" s="319"/>
      <c r="BT163" s="319"/>
      <c r="BU163" s="529"/>
      <c r="BV163" s="529"/>
      <c r="BW163" s="529"/>
      <c r="BX163" s="529"/>
      <c r="BY163" s="529"/>
      <c r="BZ163" s="439"/>
      <c r="CA163" s="525"/>
      <c r="CB163" s="336"/>
      <c r="CC163" s="145"/>
      <c r="CD163" s="145"/>
      <c r="CE163" s="147">
        <v>0</v>
      </c>
      <c r="CF163" s="147">
        <v>0</v>
      </c>
      <c r="CG163" s="147">
        <v>0</v>
      </c>
      <c r="CH163" s="15">
        <f>CE163+(CF163*48)+(CG163*48)</f>
        <v>0</v>
      </c>
      <c r="CI163" s="319"/>
      <c r="CJ163" s="319"/>
      <c r="CK163" s="319"/>
      <c r="CL163" s="319"/>
      <c r="CM163" s="529"/>
      <c r="CN163" s="529"/>
      <c r="CO163" s="529"/>
      <c r="CP163" s="529"/>
      <c r="CQ163" s="529"/>
    </row>
    <row r="164" spans="1:95" ht="15" customHeight="1" thickBot="1" x14ac:dyDescent="0.35">
      <c r="A164" s="476"/>
      <c r="B164" s="514"/>
      <c r="C164" s="512"/>
      <c r="D164" s="197"/>
      <c r="E164" s="198"/>
      <c r="F164" s="277"/>
      <c r="G164" s="278"/>
      <c r="H164" s="316"/>
      <c r="I164" s="316"/>
      <c r="J164" s="316"/>
      <c r="K164" s="318"/>
      <c r="L164" s="318"/>
      <c r="M164" s="318"/>
      <c r="N164" s="101"/>
      <c r="O164" s="318"/>
      <c r="P164" s="318"/>
      <c r="Q164" s="318"/>
      <c r="R164" s="318"/>
      <c r="S164" s="318"/>
      <c r="T164" s="318"/>
      <c r="U164" s="318"/>
      <c r="V164" s="318"/>
      <c r="W164" s="318"/>
      <c r="X164" s="361"/>
      <c r="Y164" s="355"/>
      <c r="Z164" s="316"/>
      <c r="AA164" s="316"/>
      <c r="AB164" s="316"/>
      <c r="AC164" s="318"/>
      <c r="AD164" s="79"/>
      <c r="AE164" s="318"/>
      <c r="AF164" s="370" t="s">
        <v>320</v>
      </c>
      <c r="AG164" s="318"/>
      <c r="AH164" s="318"/>
      <c r="AI164" s="318"/>
      <c r="AJ164" s="318"/>
      <c r="AK164" s="318"/>
      <c r="AL164" s="318"/>
      <c r="AM164" s="318"/>
      <c r="AN164" s="318"/>
      <c r="AO164" s="318"/>
      <c r="AP164" s="361"/>
      <c r="AQ164" s="355"/>
      <c r="AR164" s="316"/>
      <c r="AS164" s="316"/>
      <c r="AT164" s="316"/>
      <c r="AU164" s="318"/>
      <c r="AV164" s="318"/>
      <c r="AW164" s="318"/>
      <c r="AX164" s="248"/>
      <c r="AY164" s="338"/>
      <c r="AZ164" s="338"/>
      <c r="BA164" s="338"/>
      <c r="BB164" s="338"/>
      <c r="BC164" s="338"/>
      <c r="BD164" s="338"/>
      <c r="BE164" s="338"/>
      <c r="BF164" s="338"/>
      <c r="BG164" s="216"/>
      <c r="BH164" s="341"/>
      <c r="BI164" s="342"/>
      <c r="BJ164" s="316"/>
      <c r="BK164" s="316"/>
      <c r="BL164" s="316"/>
      <c r="BM164" s="318"/>
      <c r="BN164" s="318"/>
      <c r="BO164" s="318"/>
      <c r="BP164" s="106"/>
      <c r="BQ164" s="338"/>
      <c r="BR164" s="338"/>
      <c r="BS164" s="338"/>
      <c r="BT164" s="338"/>
      <c r="BU164" s="338"/>
      <c r="BV164" s="338"/>
      <c r="BW164" s="338"/>
      <c r="BX164" s="338"/>
      <c r="BY164" s="216"/>
      <c r="BZ164" s="341"/>
      <c r="CA164" s="189"/>
      <c r="CB164" s="350"/>
      <c r="CC164" s="316"/>
      <c r="CD164" s="316"/>
      <c r="CE164" s="318"/>
      <c r="CF164" s="318"/>
      <c r="CG164" s="318"/>
      <c r="CH164" s="101"/>
      <c r="CI164" s="318"/>
      <c r="CJ164" s="318"/>
      <c r="CK164" s="318"/>
      <c r="CL164" s="318"/>
      <c r="CM164" s="318"/>
      <c r="CN164" s="318"/>
      <c r="CO164" s="318"/>
      <c r="CP164" s="318"/>
      <c r="CQ164" s="351"/>
    </row>
    <row r="165" spans="1:95" ht="15" customHeight="1" x14ac:dyDescent="0.3">
      <c r="A165" s="474">
        <f t="shared" ref="A165" si="32">A158+1</f>
        <v>24</v>
      </c>
      <c r="B165" s="433">
        <v>138430</v>
      </c>
      <c r="C165" s="510">
        <v>0.6</v>
      </c>
      <c r="D165" s="117" t="s">
        <v>163</v>
      </c>
      <c r="E165" s="24" t="s">
        <v>309</v>
      </c>
      <c r="F165" s="276"/>
      <c r="G165" s="116"/>
      <c r="H165" s="140">
        <v>0</v>
      </c>
      <c r="I165" s="141">
        <v>0</v>
      </c>
      <c r="J165" s="141">
        <v>0</v>
      </c>
      <c r="K165" s="142"/>
      <c r="L165" s="142"/>
      <c r="M165" s="142"/>
      <c r="N165" s="143">
        <f>H165+I165+J165</f>
        <v>0</v>
      </c>
      <c r="O165" s="9"/>
      <c r="P165" s="9"/>
      <c r="Q165" s="9"/>
      <c r="R165" s="9"/>
      <c r="S165" s="144"/>
      <c r="T165" s="9"/>
      <c r="U165" s="8"/>
      <c r="V165" s="8"/>
      <c r="W165" s="8"/>
      <c r="X165" s="276"/>
      <c r="Y165" s="116"/>
      <c r="Z165" s="372">
        <v>0</v>
      </c>
      <c r="AA165" s="373">
        <v>0</v>
      </c>
      <c r="AB165" s="373">
        <v>0</v>
      </c>
      <c r="AC165" s="142"/>
      <c r="AD165" s="142"/>
      <c r="AE165" s="142"/>
      <c r="AF165" s="371">
        <f>Z165+AA165+AB165</f>
        <v>0</v>
      </c>
      <c r="AG165" s="9"/>
      <c r="AH165" s="9"/>
      <c r="AI165" s="9"/>
      <c r="AJ165" s="9"/>
      <c r="AK165" s="144"/>
      <c r="AL165" s="9"/>
      <c r="AM165" s="8"/>
      <c r="AN165" s="8"/>
      <c r="AO165" s="144"/>
      <c r="AP165" s="276"/>
      <c r="AQ165" s="116"/>
      <c r="AR165" s="140">
        <v>0</v>
      </c>
      <c r="AS165" s="141">
        <v>0</v>
      </c>
      <c r="AT165" s="141">
        <v>0</v>
      </c>
      <c r="AU165" s="142"/>
      <c r="AV165" s="142"/>
      <c r="AW165" s="142"/>
      <c r="AX165" s="143">
        <f>AR165+AS165+AT165</f>
        <v>0</v>
      </c>
      <c r="AY165" s="9"/>
      <c r="AZ165" s="9"/>
      <c r="BA165" s="9"/>
      <c r="BB165" s="9"/>
      <c r="BC165" s="144"/>
      <c r="BD165" s="9"/>
      <c r="BE165" s="8"/>
      <c r="BF165" s="8"/>
      <c r="BG165" s="8"/>
      <c r="BH165" s="276"/>
      <c r="BI165" s="116"/>
      <c r="BJ165" s="140">
        <v>0</v>
      </c>
      <c r="BK165" s="141">
        <v>0</v>
      </c>
      <c r="BL165" s="141">
        <v>0</v>
      </c>
      <c r="BM165" s="142"/>
      <c r="BN165" s="142"/>
      <c r="BO165" s="142"/>
      <c r="BP165" s="143">
        <f>BJ165+BK165+BL165</f>
        <v>0</v>
      </c>
      <c r="BQ165" s="9"/>
      <c r="BR165" s="9"/>
      <c r="BS165" s="9"/>
      <c r="BT165" s="9"/>
      <c r="BU165" s="144"/>
      <c r="BV165" s="9"/>
      <c r="BW165" s="8"/>
      <c r="BX165" s="8"/>
      <c r="BY165" s="144"/>
      <c r="BZ165" s="276"/>
      <c r="CA165" s="24"/>
      <c r="CB165" s="349">
        <v>1454.12</v>
      </c>
      <c r="CC165" s="141">
        <v>484.71</v>
      </c>
      <c r="CD165" s="141">
        <v>0</v>
      </c>
      <c r="CE165" s="142"/>
      <c r="CF165" s="142"/>
      <c r="CG165" s="142"/>
      <c r="CH165" s="143">
        <f>CB165+CC165+CD165</f>
        <v>1938.83</v>
      </c>
      <c r="CI165" s="295">
        <v>150</v>
      </c>
      <c r="CJ165" s="295">
        <v>2</v>
      </c>
      <c r="CK165" s="296">
        <v>12.26</v>
      </c>
      <c r="CL165" s="295">
        <v>2</v>
      </c>
      <c r="CM165" s="144"/>
      <c r="CN165" s="9"/>
      <c r="CO165" s="8"/>
      <c r="CP165" s="8"/>
      <c r="CQ165" s="144"/>
    </row>
    <row r="166" spans="1:95" ht="15" customHeight="1" x14ac:dyDescent="0.3">
      <c r="A166" s="475"/>
      <c r="B166" s="434"/>
      <c r="C166" s="511"/>
      <c r="D166" s="108" t="s">
        <v>164</v>
      </c>
      <c r="E166" s="288" t="s">
        <v>78</v>
      </c>
      <c r="F166" s="438" t="s">
        <v>38</v>
      </c>
      <c r="G166" s="440" t="s">
        <v>101</v>
      </c>
      <c r="H166" s="145"/>
      <c r="I166" s="145"/>
      <c r="J166" s="145"/>
      <c r="K166" s="147">
        <v>0</v>
      </c>
      <c r="L166" s="147">
        <v>0</v>
      </c>
      <c r="M166" s="147">
        <v>0</v>
      </c>
      <c r="N166" s="15">
        <f>K166+(L166*48)+(M166*48)</f>
        <v>0</v>
      </c>
      <c r="O166" s="311"/>
      <c r="P166" s="311"/>
      <c r="Q166" s="311"/>
      <c r="R166" s="311"/>
      <c r="S166" s="527"/>
      <c r="T166" s="527"/>
      <c r="U166" s="527"/>
      <c r="V166" s="527"/>
      <c r="W166" s="541"/>
      <c r="X166" s="438" t="s">
        <v>322</v>
      </c>
      <c r="Y166" s="440" t="s">
        <v>325</v>
      </c>
      <c r="Z166" s="145"/>
      <c r="AA166" s="145"/>
      <c r="AB166" s="145"/>
      <c r="AC166" s="14">
        <v>22000</v>
      </c>
      <c r="AD166" s="14">
        <v>375.21</v>
      </c>
      <c r="AE166" s="147">
        <v>0</v>
      </c>
      <c r="AF166" s="15">
        <f>AC166+(AD166*48)+(AE166*48)</f>
        <v>40010.080000000002</v>
      </c>
      <c r="AG166" s="311" t="s">
        <v>326</v>
      </c>
      <c r="AH166" s="311" t="s">
        <v>326</v>
      </c>
      <c r="AI166" s="311" t="s">
        <v>326</v>
      </c>
      <c r="AJ166" s="311" t="s">
        <v>326</v>
      </c>
      <c r="AK166" s="527" t="s">
        <v>326</v>
      </c>
      <c r="AL166" s="527" t="s">
        <v>327</v>
      </c>
      <c r="AM166" s="527" t="s">
        <v>326</v>
      </c>
      <c r="AN166" s="527" t="s">
        <v>326</v>
      </c>
      <c r="AO166" s="527" t="s">
        <v>326</v>
      </c>
      <c r="AP166" s="438" t="s">
        <v>38</v>
      </c>
      <c r="AQ166" s="440" t="s">
        <v>101</v>
      </c>
      <c r="AR166" s="145"/>
      <c r="AS166" s="145"/>
      <c r="AT166" s="145"/>
      <c r="AU166" s="147">
        <v>0</v>
      </c>
      <c r="AV166" s="147">
        <v>0</v>
      </c>
      <c r="AW166" s="147">
        <v>0</v>
      </c>
      <c r="AX166" s="15">
        <f>AU166+(AV166*48)+(AW166*48)</f>
        <v>0</v>
      </c>
      <c r="AY166" s="311"/>
      <c r="AZ166" s="311"/>
      <c r="BA166" s="311"/>
      <c r="BB166" s="311"/>
      <c r="BC166" s="527"/>
      <c r="BD166" s="527"/>
      <c r="BE166" s="527"/>
      <c r="BF166" s="527"/>
      <c r="BG166" s="541"/>
      <c r="BH166" s="438" t="s">
        <v>38</v>
      </c>
      <c r="BI166" s="440" t="s">
        <v>101</v>
      </c>
      <c r="BJ166" s="145"/>
      <c r="BK166" s="145"/>
      <c r="BL166" s="145"/>
      <c r="BM166" s="147">
        <v>0</v>
      </c>
      <c r="BN166" s="147">
        <v>0</v>
      </c>
      <c r="BO166" s="147">
        <v>0</v>
      </c>
      <c r="BP166" s="15">
        <f>BM166+(BN166*48)+(BO166*48)</f>
        <v>0</v>
      </c>
      <c r="BQ166" s="311"/>
      <c r="BR166" s="311"/>
      <c r="BS166" s="311"/>
      <c r="BT166" s="311"/>
      <c r="BU166" s="527"/>
      <c r="BV166" s="527"/>
      <c r="BW166" s="527"/>
      <c r="BX166" s="527"/>
      <c r="BY166" s="527"/>
      <c r="BZ166" s="438" t="s">
        <v>322</v>
      </c>
      <c r="CA166" s="524" t="s">
        <v>323</v>
      </c>
      <c r="CB166" s="336"/>
      <c r="CC166" s="145"/>
      <c r="CD166" s="145"/>
      <c r="CE166" s="146">
        <v>0</v>
      </c>
      <c r="CF166" s="147">
        <v>190</v>
      </c>
      <c r="CG166" s="147">
        <f>CF166*(0.06+0.0695)+7.94</f>
        <v>32.545000000000002</v>
      </c>
      <c r="CH166" s="98">
        <f>CE166+(CF166*48)+(CG166*48)</f>
        <v>10682.16</v>
      </c>
      <c r="CI166" s="297">
        <v>150</v>
      </c>
      <c r="CJ166" s="297">
        <v>2</v>
      </c>
      <c r="CK166" s="311">
        <v>12.26</v>
      </c>
      <c r="CL166" s="297">
        <v>2</v>
      </c>
      <c r="CM166" s="527" t="s">
        <v>326</v>
      </c>
      <c r="CN166" s="527" t="s">
        <v>326</v>
      </c>
      <c r="CO166" s="527" t="s">
        <v>326</v>
      </c>
      <c r="CP166" s="527" t="s">
        <v>326</v>
      </c>
      <c r="CQ166" s="527" t="s">
        <v>327</v>
      </c>
    </row>
    <row r="167" spans="1:95" ht="15" customHeight="1" x14ac:dyDescent="0.3">
      <c r="A167" s="475"/>
      <c r="B167" s="434"/>
      <c r="C167" s="511"/>
      <c r="D167" s="108" t="s">
        <v>165</v>
      </c>
      <c r="E167" s="289" t="s">
        <v>4</v>
      </c>
      <c r="F167" s="439"/>
      <c r="G167" s="441"/>
      <c r="H167" s="145"/>
      <c r="I167" s="145"/>
      <c r="J167" s="145"/>
      <c r="K167" s="147">
        <v>0</v>
      </c>
      <c r="L167" s="147">
        <v>0</v>
      </c>
      <c r="M167" s="147">
        <v>0</v>
      </c>
      <c r="N167" s="15">
        <f>K167+(L167*48)+(M167*48)</f>
        <v>0</v>
      </c>
      <c r="O167" s="312"/>
      <c r="P167" s="312"/>
      <c r="Q167" s="312"/>
      <c r="R167" s="312"/>
      <c r="S167" s="528"/>
      <c r="T167" s="528"/>
      <c r="U167" s="528"/>
      <c r="V167" s="528"/>
      <c r="W167" s="542"/>
      <c r="X167" s="439"/>
      <c r="Y167" s="441"/>
      <c r="Z167" s="145"/>
      <c r="AA167" s="145"/>
      <c r="AB167" s="145"/>
      <c r="AC167" s="14">
        <v>22000</v>
      </c>
      <c r="AD167" s="14">
        <v>476.25</v>
      </c>
      <c r="AE167" s="147">
        <v>0</v>
      </c>
      <c r="AF167" s="15">
        <f>AC167+(AD167*48)+(AE167*48)</f>
        <v>44860</v>
      </c>
      <c r="AG167" s="312" t="s">
        <v>326</v>
      </c>
      <c r="AH167" s="312" t="s">
        <v>326</v>
      </c>
      <c r="AI167" s="312" t="s">
        <v>326</v>
      </c>
      <c r="AJ167" s="312" t="s">
        <v>326</v>
      </c>
      <c r="AK167" s="528"/>
      <c r="AL167" s="528"/>
      <c r="AM167" s="528"/>
      <c r="AN167" s="528"/>
      <c r="AO167" s="528"/>
      <c r="AP167" s="439"/>
      <c r="AQ167" s="441"/>
      <c r="AR167" s="145"/>
      <c r="AS167" s="145"/>
      <c r="AT167" s="145"/>
      <c r="AU167" s="147">
        <v>0</v>
      </c>
      <c r="AV167" s="147">
        <v>0</v>
      </c>
      <c r="AW167" s="147">
        <v>0</v>
      </c>
      <c r="AX167" s="15">
        <f>AU167+(AV167*48)+(AW167*48)</f>
        <v>0</v>
      </c>
      <c r="AY167" s="312"/>
      <c r="AZ167" s="312"/>
      <c r="BA167" s="312"/>
      <c r="BB167" s="312"/>
      <c r="BC167" s="528"/>
      <c r="BD167" s="528"/>
      <c r="BE167" s="528"/>
      <c r="BF167" s="528"/>
      <c r="BG167" s="542"/>
      <c r="BH167" s="439"/>
      <c r="BI167" s="441"/>
      <c r="BJ167" s="145"/>
      <c r="BK167" s="145"/>
      <c r="BL167" s="145"/>
      <c r="BM167" s="147">
        <v>0</v>
      </c>
      <c r="BN167" s="147">
        <v>0</v>
      </c>
      <c r="BO167" s="147">
        <v>0</v>
      </c>
      <c r="BP167" s="15">
        <f>BM167+(BN167*48)+(BO167*48)</f>
        <v>0</v>
      </c>
      <c r="BQ167" s="312"/>
      <c r="BR167" s="312"/>
      <c r="BS167" s="312"/>
      <c r="BT167" s="312"/>
      <c r="BU167" s="528"/>
      <c r="BV167" s="528"/>
      <c r="BW167" s="528"/>
      <c r="BX167" s="528"/>
      <c r="BY167" s="528"/>
      <c r="BZ167" s="439"/>
      <c r="CA167" s="525"/>
      <c r="CB167" s="336"/>
      <c r="CC167" s="145"/>
      <c r="CD167" s="145"/>
      <c r="CE167" s="146">
        <v>0</v>
      </c>
      <c r="CF167" s="147">
        <v>300</v>
      </c>
      <c r="CG167" s="147">
        <f t="shared" ref="CG167:CG170" si="33">CF167*(0.06+0.0695)+7.94</f>
        <v>46.79</v>
      </c>
      <c r="CH167" s="15">
        <f>CE167+(CF167*48)+(CG167*48)</f>
        <v>16645.919999999998</v>
      </c>
      <c r="CI167" s="297">
        <v>150</v>
      </c>
      <c r="CJ167" s="297">
        <v>2</v>
      </c>
      <c r="CK167" s="311">
        <v>12.26</v>
      </c>
      <c r="CL167" s="297">
        <v>2</v>
      </c>
      <c r="CM167" s="528"/>
      <c r="CN167" s="528"/>
      <c r="CO167" s="528"/>
      <c r="CP167" s="528"/>
      <c r="CQ167" s="528"/>
    </row>
    <row r="168" spans="1:95" ht="15" customHeight="1" x14ac:dyDescent="0.3">
      <c r="A168" s="475"/>
      <c r="B168" s="434"/>
      <c r="C168" s="511"/>
      <c r="D168" s="108" t="s">
        <v>166</v>
      </c>
      <c r="E168" s="289" t="s">
        <v>5</v>
      </c>
      <c r="F168" s="439"/>
      <c r="G168" s="441"/>
      <c r="H168" s="145"/>
      <c r="I168" s="145"/>
      <c r="J168" s="145"/>
      <c r="K168" s="147">
        <v>0</v>
      </c>
      <c r="L168" s="147">
        <v>0</v>
      </c>
      <c r="M168" s="147">
        <v>0</v>
      </c>
      <c r="N168" s="15">
        <f>K168+(L168*48)+(M168*48)</f>
        <v>0</v>
      </c>
      <c r="O168" s="312"/>
      <c r="P168" s="312"/>
      <c r="Q168" s="312"/>
      <c r="R168" s="312"/>
      <c r="S168" s="528"/>
      <c r="T168" s="528"/>
      <c r="U168" s="528"/>
      <c r="V168" s="528"/>
      <c r="W168" s="542"/>
      <c r="X168" s="439"/>
      <c r="Y168" s="441"/>
      <c r="Z168" s="145"/>
      <c r="AA168" s="145"/>
      <c r="AB168" s="145"/>
      <c r="AC168" s="14">
        <v>22000</v>
      </c>
      <c r="AD168" s="14">
        <v>512.04999999999995</v>
      </c>
      <c r="AE168" s="147">
        <v>0</v>
      </c>
      <c r="AF168" s="15">
        <f>AC168+(AD168*48)+(AE168*48)</f>
        <v>46578.399999999994</v>
      </c>
      <c r="AG168" s="312" t="s">
        <v>326</v>
      </c>
      <c r="AH168" s="312" t="s">
        <v>326</v>
      </c>
      <c r="AI168" s="312" t="s">
        <v>326</v>
      </c>
      <c r="AJ168" s="312" t="s">
        <v>326</v>
      </c>
      <c r="AK168" s="528"/>
      <c r="AL168" s="528"/>
      <c r="AM168" s="528"/>
      <c r="AN168" s="528"/>
      <c r="AO168" s="528"/>
      <c r="AP168" s="439"/>
      <c r="AQ168" s="441"/>
      <c r="AR168" s="145"/>
      <c r="AS168" s="145"/>
      <c r="AT168" s="145"/>
      <c r="AU168" s="147">
        <v>0</v>
      </c>
      <c r="AV168" s="147">
        <v>0</v>
      </c>
      <c r="AW168" s="147">
        <v>0</v>
      </c>
      <c r="AX168" s="15">
        <f>AU168+(AV168*48)+(AW168*48)</f>
        <v>0</v>
      </c>
      <c r="AY168" s="312"/>
      <c r="AZ168" s="312"/>
      <c r="BA168" s="312"/>
      <c r="BB168" s="312"/>
      <c r="BC168" s="528"/>
      <c r="BD168" s="528"/>
      <c r="BE168" s="528"/>
      <c r="BF168" s="528"/>
      <c r="BG168" s="542"/>
      <c r="BH168" s="439"/>
      <c r="BI168" s="441"/>
      <c r="BJ168" s="145"/>
      <c r="BK168" s="145"/>
      <c r="BL168" s="145"/>
      <c r="BM168" s="147">
        <v>0</v>
      </c>
      <c r="BN168" s="147">
        <v>0</v>
      </c>
      <c r="BO168" s="147">
        <v>0</v>
      </c>
      <c r="BP168" s="15">
        <f>BM168+(BN168*48)+(BO168*48)</f>
        <v>0</v>
      </c>
      <c r="BQ168" s="312"/>
      <c r="BR168" s="312"/>
      <c r="BS168" s="312"/>
      <c r="BT168" s="312"/>
      <c r="BU168" s="528"/>
      <c r="BV168" s="528"/>
      <c r="BW168" s="528"/>
      <c r="BX168" s="528"/>
      <c r="BY168" s="528"/>
      <c r="BZ168" s="439"/>
      <c r="CA168" s="525"/>
      <c r="CB168" s="336"/>
      <c r="CC168" s="145"/>
      <c r="CD168" s="145"/>
      <c r="CE168" s="146">
        <v>0</v>
      </c>
      <c r="CF168" s="147">
        <v>320</v>
      </c>
      <c r="CG168" s="147">
        <f t="shared" si="33"/>
        <v>49.379999999999995</v>
      </c>
      <c r="CH168" s="15">
        <f>CE168+(CF168*48)+(CG168*48)</f>
        <v>17730.239999999998</v>
      </c>
      <c r="CI168" s="297">
        <v>150</v>
      </c>
      <c r="CJ168" s="297">
        <v>2</v>
      </c>
      <c r="CK168" s="311">
        <v>12.26</v>
      </c>
      <c r="CL168" s="297">
        <v>2</v>
      </c>
      <c r="CM168" s="528"/>
      <c r="CN168" s="528"/>
      <c r="CO168" s="528"/>
      <c r="CP168" s="528"/>
      <c r="CQ168" s="528"/>
    </row>
    <row r="169" spans="1:95" ht="15" customHeight="1" x14ac:dyDescent="0.3">
      <c r="A169" s="475"/>
      <c r="B169" s="434"/>
      <c r="C169" s="511"/>
      <c r="D169" s="108" t="s">
        <v>167</v>
      </c>
      <c r="E169" s="289" t="s">
        <v>6</v>
      </c>
      <c r="F169" s="439"/>
      <c r="G169" s="441"/>
      <c r="H169" s="145"/>
      <c r="I169" s="145"/>
      <c r="J169" s="145"/>
      <c r="K169" s="147">
        <v>0</v>
      </c>
      <c r="L169" s="147">
        <v>0</v>
      </c>
      <c r="M169" s="147">
        <v>0</v>
      </c>
      <c r="N169" s="15">
        <f>K169+(L169*48)+(M169*48)</f>
        <v>0</v>
      </c>
      <c r="O169" s="312"/>
      <c r="P169" s="312"/>
      <c r="Q169" s="312"/>
      <c r="R169" s="312"/>
      <c r="S169" s="528"/>
      <c r="T169" s="528"/>
      <c r="U169" s="528"/>
      <c r="V169" s="528"/>
      <c r="W169" s="542"/>
      <c r="X169" s="439"/>
      <c r="Y169" s="441"/>
      <c r="Z169" s="145"/>
      <c r="AA169" s="145"/>
      <c r="AB169" s="145"/>
      <c r="AC169" s="14">
        <v>19500</v>
      </c>
      <c r="AD169" s="14">
        <v>542.85</v>
      </c>
      <c r="AE169" s="147">
        <v>0</v>
      </c>
      <c r="AF169" s="15">
        <f>AC169+(AD169*48)+(AE169*48)</f>
        <v>45556.800000000003</v>
      </c>
      <c r="AG169" s="312" t="s">
        <v>326</v>
      </c>
      <c r="AH169" s="312" t="s">
        <v>326</v>
      </c>
      <c r="AI169" s="312" t="s">
        <v>326</v>
      </c>
      <c r="AJ169" s="312" t="s">
        <v>326</v>
      </c>
      <c r="AK169" s="528"/>
      <c r="AL169" s="528"/>
      <c r="AM169" s="528"/>
      <c r="AN169" s="528"/>
      <c r="AO169" s="528"/>
      <c r="AP169" s="439"/>
      <c r="AQ169" s="441"/>
      <c r="AR169" s="145"/>
      <c r="AS169" s="145"/>
      <c r="AT169" s="145"/>
      <c r="AU169" s="147">
        <v>0</v>
      </c>
      <c r="AV169" s="147">
        <v>0</v>
      </c>
      <c r="AW169" s="147">
        <v>0</v>
      </c>
      <c r="AX169" s="15">
        <f>AU169+(AV169*48)+(AW169*48)</f>
        <v>0</v>
      </c>
      <c r="AY169" s="312"/>
      <c r="AZ169" s="312"/>
      <c r="BA169" s="312"/>
      <c r="BB169" s="312"/>
      <c r="BC169" s="528"/>
      <c r="BD169" s="528"/>
      <c r="BE169" s="528"/>
      <c r="BF169" s="528"/>
      <c r="BG169" s="542"/>
      <c r="BH169" s="439"/>
      <c r="BI169" s="441"/>
      <c r="BJ169" s="145"/>
      <c r="BK169" s="145"/>
      <c r="BL169" s="145"/>
      <c r="BM169" s="147">
        <v>0</v>
      </c>
      <c r="BN169" s="147">
        <v>0</v>
      </c>
      <c r="BO169" s="147">
        <v>0</v>
      </c>
      <c r="BP169" s="15">
        <f>BM169+(BN169*48)+(BO169*48)</f>
        <v>0</v>
      </c>
      <c r="BQ169" s="312"/>
      <c r="BR169" s="312"/>
      <c r="BS169" s="312"/>
      <c r="BT169" s="312"/>
      <c r="BU169" s="528"/>
      <c r="BV169" s="528"/>
      <c r="BW169" s="528"/>
      <c r="BX169" s="528"/>
      <c r="BY169" s="528"/>
      <c r="BZ169" s="439"/>
      <c r="CA169" s="525"/>
      <c r="CB169" s="336"/>
      <c r="CC169" s="145"/>
      <c r="CD169" s="145"/>
      <c r="CE169" s="146">
        <v>0</v>
      </c>
      <c r="CF169" s="147">
        <v>340</v>
      </c>
      <c r="CG169" s="147">
        <f t="shared" si="33"/>
        <v>51.97</v>
      </c>
      <c r="CH169" s="15">
        <f>CE169+(CF169*48)+(CG169*48)</f>
        <v>18814.560000000001</v>
      </c>
      <c r="CI169" s="297">
        <v>150</v>
      </c>
      <c r="CJ169" s="297">
        <v>2</v>
      </c>
      <c r="CK169" s="311">
        <v>12.26</v>
      </c>
      <c r="CL169" s="297">
        <v>2</v>
      </c>
      <c r="CM169" s="528"/>
      <c r="CN169" s="528"/>
      <c r="CO169" s="528"/>
      <c r="CP169" s="528"/>
      <c r="CQ169" s="528"/>
    </row>
    <row r="170" spans="1:95" ht="15" customHeight="1" thickBot="1" x14ac:dyDescent="0.35">
      <c r="A170" s="475"/>
      <c r="B170" s="521" t="s">
        <v>321</v>
      </c>
      <c r="C170" s="511"/>
      <c r="D170" s="196" t="s">
        <v>156</v>
      </c>
      <c r="E170" s="289" t="s">
        <v>7</v>
      </c>
      <c r="F170" s="439"/>
      <c r="G170" s="441"/>
      <c r="H170" s="148"/>
      <c r="I170" s="148"/>
      <c r="J170" s="148"/>
      <c r="K170" s="147">
        <v>0</v>
      </c>
      <c r="L170" s="147">
        <v>0</v>
      </c>
      <c r="M170" s="147">
        <v>0</v>
      </c>
      <c r="N170" s="15">
        <f>K170+(L170*48)+(M170*48)</f>
        <v>0</v>
      </c>
      <c r="O170" s="319"/>
      <c r="P170" s="319"/>
      <c r="Q170" s="319"/>
      <c r="R170" s="319"/>
      <c r="S170" s="529"/>
      <c r="T170" s="529"/>
      <c r="U170" s="529"/>
      <c r="V170" s="529"/>
      <c r="W170" s="543"/>
      <c r="X170" s="439"/>
      <c r="Y170" s="441"/>
      <c r="Z170" s="145"/>
      <c r="AA170" s="145"/>
      <c r="AB170" s="145"/>
      <c r="AC170" s="14">
        <v>19500</v>
      </c>
      <c r="AD170" s="14">
        <v>570.95000000000005</v>
      </c>
      <c r="AE170" s="147">
        <v>0</v>
      </c>
      <c r="AF170" s="15">
        <f>AC170+(AD170*48)+(AE170*48)</f>
        <v>46905.600000000006</v>
      </c>
      <c r="AG170" s="319" t="s">
        <v>326</v>
      </c>
      <c r="AH170" s="319" t="s">
        <v>326</v>
      </c>
      <c r="AI170" s="319" t="s">
        <v>326</v>
      </c>
      <c r="AJ170" s="319" t="s">
        <v>326</v>
      </c>
      <c r="AK170" s="529"/>
      <c r="AL170" s="529"/>
      <c r="AM170" s="529"/>
      <c r="AN170" s="529"/>
      <c r="AO170" s="529"/>
      <c r="AP170" s="439"/>
      <c r="AQ170" s="441"/>
      <c r="AR170" s="336"/>
      <c r="AS170" s="145"/>
      <c r="AT170" s="145"/>
      <c r="AU170" s="147">
        <v>0</v>
      </c>
      <c r="AV170" s="147">
        <v>0</v>
      </c>
      <c r="AW170" s="147">
        <v>0</v>
      </c>
      <c r="AX170" s="15">
        <f>AU170+(AV170*48)+(AW170*48)</f>
        <v>0</v>
      </c>
      <c r="AY170" s="319"/>
      <c r="AZ170" s="319"/>
      <c r="BA170" s="319"/>
      <c r="BB170" s="319"/>
      <c r="BC170" s="529"/>
      <c r="BD170" s="529"/>
      <c r="BE170" s="529"/>
      <c r="BF170" s="529"/>
      <c r="BG170" s="543"/>
      <c r="BH170" s="439"/>
      <c r="BI170" s="441"/>
      <c r="BJ170" s="145"/>
      <c r="BK170" s="145"/>
      <c r="BL170" s="145"/>
      <c r="BM170" s="147">
        <v>0</v>
      </c>
      <c r="BN170" s="147">
        <v>0</v>
      </c>
      <c r="BO170" s="147">
        <v>0</v>
      </c>
      <c r="BP170" s="15">
        <f>BM170+(BN170*48)+(BO170*48)</f>
        <v>0</v>
      </c>
      <c r="BQ170" s="319"/>
      <c r="BR170" s="319"/>
      <c r="BS170" s="319"/>
      <c r="BT170" s="319"/>
      <c r="BU170" s="529"/>
      <c r="BV170" s="529"/>
      <c r="BW170" s="529"/>
      <c r="BX170" s="529"/>
      <c r="BY170" s="529"/>
      <c r="BZ170" s="439"/>
      <c r="CA170" s="525"/>
      <c r="CB170" s="336"/>
      <c r="CC170" s="145"/>
      <c r="CD170" s="145"/>
      <c r="CE170" s="146">
        <v>0</v>
      </c>
      <c r="CF170" s="147">
        <v>360</v>
      </c>
      <c r="CG170" s="147">
        <f t="shared" si="33"/>
        <v>54.56</v>
      </c>
      <c r="CH170" s="15">
        <f>CE170+(CF170*48)+(CG170*48)</f>
        <v>19898.88</v>
      </c>
      <c r="CI170" s="356">
        <v>150</v>
      </c>
      <c r="CJ170" s="356">
        <v>2</v>
      </c>
      <c r="CK170" s="357">
        <v>12.26</v>
      </c>
      <c r="CL170" s="356">
        <v>2</v>
      </c>
      <c r="CM170" s="529"/>
      <c r="CN170" s="529"/>
      <c r="CO170" s="529"/>
      <c r="CP170" s="529"/>
      <c r="CQ170" s="529"/>
    </row>
    <row r="171" spans="1:95" ht="15" customHeight="1" thickBot="1" x14ac:dyDescent="0.35">
      <c r="A171" s="476"/>
      <c r="B171" s="522"/>
      <c r="C171" s="512"/>
      <c r="D171" s="202"/>
      <c r="E171" s="198"/>
      <c r="F171" s="277"/>
      <c r="G171" s="278"/>
      <c r="H171" s="320"/>
      <c r="I171" s="320"/>
      <c r="J171" s="320"/>
      <c r="K171" s="334"/>
      <c r="L171" s="334"/>
      <c r="M171" s="334"/>
      <c r="N171" s="101"/>
      <c r="O171" s="318"/>
      <c r="P171" s="318"/>
      <c r="Q171" s="318"/>
      <c r="R171" s="318"/>
      <c r="S171" s="318"/>
      <c r="T171" s="318"/>
      <c r="U171" s="318"/>
      <c r="V171" s="318"/>
      <c r="W171" s="318"/>
      <c r="X171" s="361"/>
      <c r="Y171" s="355"/>
      <c r="Z171" s="320"/>
      <c r="AA171" s="320"/>
      <c r="AB171" s="320"/>
      <c r="AC171" s="79"/>
      <c r="AD171" s="79"/>
      <c r="AE171" s="334"/>
      <c r="AF171" s="370" t="s">
        <v>320</v>
      </c>
      <c r="AG171" s="318"/>
      <c r="AH171" s="318"/>
      <c r="AI171" s="318"/>
      <c r="AJ171" s="318"/>
      <c r="AK171" s="318"/>
      <c r="AL171" s="318"/>
      <c r="AM171" s="318"/>
      <c r="AN171" s="318"/>
      <c r="AO171" s="318"/>
      <c r="AP171" s="361"/>
      <c r="AQ171" s="355"/>
      <c r="AR171" s="320"/>
      <c r="AS171" s="320"/>
      <c r="AT171" s="320"/>
      <c r="AU171" s="334"/>
      <c r="AV171" s="334"/>
      <c r="AW171" s="334"/>
      <c r="AX171" s="101"/>
      <c r="AY171" s="338"/>
      <c r="AZ171" s="338"/>
      <c r="BA171" s="338"/>
      <c r="BB171" s="338"/>
      <c r="BC171" s="338"/>
      <c r="BD171" s="338"/>
      <c r="BE171" s="338"/>
      <c r="BF171" s="338"/>
      <c r="BG171" s="216"/>
      <c r="BH171" s="341"/>
      <c r="BI171" s="342"/>
      <c r="BJ171" s="320"/>
      <c r="BK171" s="320"/>
      <c r="BL171" s="320"/>
      <c r="BM171" s="334"/>
      <c r="BN171" s="334"/>
      <c r="BO171" s="334"/>
      <c r="BP171" s="106"/>
      <c r="BQ171" s="338"/>
      <c r="BR171" s="338"/>
      <c r="BS171" s="338"/>
      <c r="BT171" s="338"/>
      <c r="BU171" s="338"/>
      <c r="BV171" s="338"/>
      <c r="BW171" s="338"/>
      <c r="BX171" s="338"/>
      <c r="BY171" s="216"/>
      <c r="BZ171" s="341"/>
      <c r="CA171" s="189"/>
      <c r="CB171" s="352"/>
      <c r="CC171" s="320"/>
      <c r="CD171" s="320"/>
      <c r="CE171" s="334"/>
      <c r="CF171" s="318"/>
      <c r="CG171" s="318"/>
      <c r="CH171" s="314">
        <f>SUM(CH165+CH166+CH167+CH168+CH169+CH170)</f>
        <v>85710.59</v>
      </c>
      <c r="CI171" s="318"/>
      <c r="CJ171" s="318"/>
      <c r="CK171" s="318"/>
      <c r="CL171" s="318"/>
      <c r="CM171" s="318"/>
      <c r="CN171" s="318"/>
      <c r="CO171" s="318"/>
      <c r="CP171" s="318"/>
      <c r="CQ171" s="351"/>
    </row>
    <row r="172" spans="1:95" ht="15" customHeight="1" x14ac:dyDescent="0.3">
      <c r="A172" s="474">
        <f t="shared" ref="A172" si="34">A165+1</f>
        <v>25</v>
      </c>
      <c r="B172" s="433">
        <v>138289</v>
      </c>
      <c r="C172" s="510">
        <v>0.8</v>
      </c>
      <c r="D172" s="117" t="s">
        <v>118</v>
      </c>
      <c r="E172" s="24" t="s">
        <v>309</v>
      </c>
      <c r="F172" s="276"/>
      <c r="G172" s="116"/>
      <c r="H172" s="140">
        <v>0</v>
      </c>
      <c r="I172" s="141">
        <v>0</v>
      </c>
      <c r="J172" s="141">
        <v>0</v>
      </c>
      <c r="K172" s="142"/>
      <c r="L172" s="142"/>
      <c r="M172" s="142"/>
      <c r="N172" s="143">
        <f>H172+I172+J172</f>
        <v>0</v>
      </c>
      <c r="O172" s="9"/>
      <c r="P172" s="9"/>
      <c r="Q172" s="9"/>
      <c r="R172" s="9"/>
      <c r="S172" s="144"/>
      <c r="T172" s="9"/>
      <c r="U172" s="8"/>
      <c r="V172" s="8"/>
      <c r="W172" s="8"/>
      <c r="X172" s="276"/>
      <c r="Y172" s="116"/>
      <c r="Z172" s="140">
        <v>0</v>
      </c>
      <c r="AA172" s="141">
        <v>0</v>
      </c>
      <c r="AB172" s="141">
        <v>0</v>
      </c>
      <c r="AC172" s="142"/>
      <c r="AD172" s="142"/>
      <c r="AE172" s="142"/>
      <c r="AF172" s="143">
        <f>Z172+AA172+AB172</f>
        <v>0</v>
      </c>
      <c r="AG172" s="9"/>
      <c r="AH172" s="9"/>
      <c r="AI172" s="9"/>
      <c r="AJ172" s="9"/>
      <c r="AK172" s="144"/>
      <c r="AL172" s="9"/>
      <c r="AM172" s="8"/>
      <c r="AN172" s="8"/>
      <c r="AO172" s="144"/>
      <c r="AP172" s="276"/>
      <c r="AQ172" s="116"/>
      <c r="AR172" s="140">
        <v>0</v>
      </c>
      <c r="AS172" s="141">
        <v>0</v>
      </c>
      <c r="AT172" s="141">
        <v>0</v>
      </c>
      <c r="AU172" s="142"/>
      <c r="AV172" s="142"/>
      <c r="AW172" s="142"/>
      <c r="AX172" s="143">
        <f>AR172+AS172+AT172</f>
        <v>0</v>
      </c>
      <c r="AY172" s="9"/>
      <c r="AZ172" s="9"/>
      <c r="BA172" s="9"/>
      <c r="BB172" s="9"/>
      <c r="BC172" s="144"/>
      <c r="BD172" s="9"/>
      <c r="BE172" s="8"/>
      <c r="BF172" s="8"/>
      <c r="BG172" s="8"/>
      <c r="BH172" s="276"/>
      <c r="BI172" s="116"/>
      <c r="BJ172" s="140">
        <v>0</v>
      </c>
      <c r="BK172" s="141">
        <v>0</v>
      </c>
      <c r="BL172" s="141">
        <v>0</v>
      </c>
      <c r="BM172" s="142"/>
      <c r="BN172" s="142"/>
      <c r="BO172" s="142"/>
      <c r="BP172" s="143">
        <f>BJ172+BK172+BL172</f>
        <v>0</v>
      </c>
      <c r="BQ172" s="9"/>
      <c r="BR172" s="9"/>
      <c r="BS172" s="9"/>
      <c r="BT172" s="9"/>
      <c r="BU172" s="144"/>
      <c r="BV172" s="9"/>
      <c r="BW172" s="8"/>
      <c r="BX172" s="8"/>
      <c r="BY172" s="144"/>
      <c r="BZ172" s="276"/>
      <c r="CA172" s="24"/>
      <c r="CB172" s="349">
        <v>0</v>
      </c>
      <c r="CC172" s="141">
        <v>0</v>
      </c>
      <c r="CD172" s="141">
        <v>0</v>
      </c>
      <c r="CE172" s="142"/>
      <c r="CF172" s="142"/>
      <c r="CG172" s="142"/>
      <c r="CH172" s="143">
        <f>CB172+CC172+CD172</f>
        <v>0</v>
      </c>
      <c r="CI172" s="9"/>
      <c r="CJ172" s="9"/>
      <c r="CK172" s="9"/>
      <c r="CL172" s="9"/>
      <c r="CM172" s="144"/>
      <c r="CN172" s="9"/>
      <c r="CO172" s="8"/>
      <c r="CP172" s="8"/>
      <c r="CQ172" s="144"/>
    </row>
    <row r="173" spans="1:95" ht="15" customHeight="1" x14ac:dyDescent="0.3">
      <c r="A173" s="475"/>
      <c r="B173" s="434"/>
      <c r="C173" s="511"/>
      <c r="D173" s="108" t="s">
        <v>119</v>
      </c>
      <c r="E173" s="288" t="s">
        <v>78</v>
      </c>
      <c r="F173" s="438" t="s">
        <v>38</v>
      </c>
      <c r="G173" s="440" t="s">
        <v>101</v>
      </c>
      <c r="H173" s="145"/>
      <c r="I173" s="145"/>
      <c r="J173" s="145"/>
      <c r="K173" s="146">
        <v>0</v>
      </c>
      <c r="L173" s="147">
        <v>0</v>
      </c>
      <c r="M173" s="147">
        <v>0</v>
      </c>
      <c r="N173" s="15">
        <f>K173+(L173*48)+(M173*48)</f>
        <v>0</v>
      </c>
      <c r="O173" s="311"/>
      <c r="P173" s="311"/>
      <c r="Q173" s="311"/>
      <c r="R173" s="311"/>
      <c r="S173" s="527"/>
      <c r="T173" s="527"/>
      <c r="U173" s="527"/>
      <c r="V173" s="527"/>
      <c r="W173" s="541"/>
      <c r="X173" s="438" t="s">
        <v>38</v>
      </c>
      <c r="Y173" s="440" t="s">
        <v>101</v>
      </c>
      <c r="Z173" s="145"/>
      <c r="AA173" s="145"/>
      <c r="AB173" s="145"/>
      <c r="AC173" s="146">
        <v>0</v>
      </c>
      <c r="AD173" s="147">
        <v>0</v>
      </c>
      <c r="AE173" s="147">
        <v>0</v>
      </c>
      <c r="AF173" s="15">
        <f>AC173+(AD173*48)+(AE173*48)</f>
        <v>0</v>
      </c>
      <c r="AG173" s="311"/>
      <c r="AH173" s="311"/>
      <c r="AI173" s="311"/>
      <c r="AJ173" s="311"/>
      <c r="AK173" s="527"/>
      <c r="AL173" s="527"/>
      <c r="AM173" s="527"/>
      <c r="AN173" s="527"/>
      <c r="AO173" s="527"/>
      <c r="AP173" s="438" t="s">
        <v>38</v>
      </c>
      <c r="AQ173" s="440" t="s">
        <v>101</v>
      </c>
      <c r="AR173" s="145"/>
      <c r="AS173" s="145"/>
      <c r="AT173" s="145"/>
      <c r="AU173" s="146">
        <v>0</v>
      </c>
      <c r="AV173" s="147">
        <v>0</v>
      </c>
      <c r="AW173" s="147">
        <v>0</v>
      </c>
      <c r="AX173" s="15">
        <f>AU173+(AV173*48)+(AW173*48)</f>
        <v>0</v>
      </c>
      <c r="AY173" s="311"/>
      <c r="AZ173" s="311"/>
      <c r="BA173" s="311"/>
      <c r="BB173" s="311"/>
      <c r="BC173" s="527"/>
      <c r="BD173" s="527"/>
      <c r="BE173" s="527"/>
      <c r="BF173" s="527"/>
      <c r="BG173" s="541"/>
      <c r="BH173" s="438" t="s">
        <v>38</v>
      </c>
      <c r="BI173" s="440" t="s">
        <v>101</v>
      </c>
      <c r="BJ173" s="145"/>
      <c r="BK173" s="145"/>
      <c r="BL173" s="145"/>
      <c r="BM173" s="146">
        <v>0</v>
      </c>
      <c r="BN173" s="147">
        <v>0</v>
      </c>
      <c r="BO173" s="147">
        <v>0</v>
      </c>
      <c r="BP173" s="15">
        <f>BM173+(BN173*48)+(BO173*48)</f>
        <v>0</v>
      </c>
      <c r="BQ173" s="213"/>
      <c r="BR173" s="213"/>
      <c r="BS173" s="213"/>
      <c r="BT173" s="213"/>
      <c r="BU173" s="527"/>
      <c r="BV173" s="527"/>
      <c r="BW173" s="527"/>
      <c r="BX173" s="527"/>
      <c r="BY173" s="527"/>
      <c r="BZ173" s="438" t="s">
        <v>38</v>
      </c>
      <c r="CA173" s="524" t="s">
        <v>101</v>
      </c>
      <c r="CB173" s="336"/>
      <c r="CC173" s="145"/>
      <c r="CD173" s="145"/>
      <c r="CE173" s="147">
        <v>0</v>
      </c>
      <c r="CF173" s="147">
        <v>0</v>
      </c>
      <c r="CG173" s="147">
        <v>0</v>
      </c>
      <c r="CH173" s="98">
        <f>CE173+(CF173*48)+(CG173*48)</f>
        <v>0</v>
      </c>
      <c r="CI173" s="311"/>
      <c r="CJ173" s="311"/>
      <c r="CK173" s="311"/>
      <c r="CL173" s="311"/>
      <c r="CM173" s="527"/>
      <c r="CN173" s="527"/>
      <c r="CO173" s="527"/>
      <c r="CP173" s="527"/>
      <c r="CQ173" s="527"/>
    </row>
    <row r="174" spans="1:95" ht="15" customHeight="1" x14ac:dyDescent="0.3">
      <c r="A174" s="475"/>
      <c r="B174" s="434"/>
      <c r="C174" s="511"/>
      <c r="D174" s="108" t="s">
        <v>120</v>
      </c>
      <c r="E174" s="289" t="s">
        <v>4</v>
      </c>
      <c r="F174" s="439"/>
      <c r="G174" s="441"/>
      <c r="H174" s="145"/>
      <c r="I174" s="145"/>
      <c r="J174" s="145"/>
      <c r="K174" s="146">
        <v>0</v>
      </c>
      <c r="L174" s="147">
        <v>0</v>
      </c>
      <c r="M174" s="147">
        <v>0</v>
      </c>
      <c r="N174" s="15">
        <f>K174+(L174*48)+(M174*48)</f>
        <v>0</v>
      </c>
      <c r="O174" s="312"/>
      <c r="P174" s="312"/>
      <c r="Q174" s="312"/>
      <c r="R174" s="312"/>
      <c r="S174" s="528"/>
      <c r="T174" s="528"/>
      <c r="U174" s="528"/>
      <c r="V174" s="528"/>
      <c r="W174" s="542"/>
      <c r="X174" s="439"/>
      <c r="Y174" s="441"/>
      <c r="Z174" s="145"/>
      <c r="AA174" s="145"/>
      <c r="AB174" s="145"/>
      <c r="AC174" s="146">
        <v>0</v>
      </c>
      <c r="AD174" s="147">
        <v>0</v>
      </c>
      <c r="AE174" s="147">
        <v>0</v>
      </c>
      <c r="AF174" s="15">
        <f>AC174+(AD174*48)+(AE174*48)</f>
        <v>0</v>
      </c>
      <c r="AG174" s="312"/>
      <c r="AH174" s="312"/>
      <c r="AI174" s="312"/>
      <c r="AJ174" s="312"/>
      <c r="AK174" s="528"/>
      <c r="AL174" s="528"/>
      <c r="AM174" s="528"/>
      <c r="AN174" s="528"/>
      <c r="AO174" s="528"/>
      <c r="AP174" s="439"/>
      <c r="AQ174" s="441"/>
      <c r="AR174" s="145"/>
      <c r="AS174" s="145"/>
      <c r="AT174" s="145"/>
      <c r="AU174" s="146">
        <v>0</v>
      </c>
      <c r="AV174" s="147">
        <v>0</v>
      </c>
      <c r="AW174" s="147">
        <v>0</v>
      </c>
      <c r="AX174" s="15">
        <f>AU174+(AV174*48)+(AW174*48)</f>
        <v>0</v>
      </c>
      <c r="AY174" s="312"/>
      <c r="AZ174" s="312"/>
      <c r="BA174" s="312"/>
      <c r="BB174" s="312"/>
      <c r="BC174" s="528"/>
      <c r="BD174" s="528"/>
      <c r="BE174" s="528"/>
      <c r="BF174" s="528"/>
      <c r="BG174" s="542"/>
      <c r="BH174" s="439"/>
      <c r="BI174" s="441"/>
      <c r="BJ174" s="145"/>
      <c r="BK174" s="145"/>
      <c r="BL174" s="145"/>
      <c r="BM174" s="146">
        <v>0</v>
      </c>
      <c r="BN174" s="147">
        <v>0</v>
      </c>
      <c r="BO174" s="147">
        <v>0</v>
      </c>
      <c r="BP174" s="15">
        <f>BM174+(BN174*48)+(BO174*48)</f>
        <v>0</v>
      </c>
      <c r="BQ174" s="214"/>
      <c r="BR174" s="214"/>
      <c r="BS174" s="214"/>
      <c r="BT174" s="214"/>
      <c r="BU174" s="528"/>
      <c r="BV174" s="528"/>
      <c r="BW174" s="528"/>
      <c r="BX174" s="528"/>
      <c r="BY174" s="528"/>
      <c r="BZ174" s="439"/>
      <c r="CA174" s="525"/>
      <c r="CB174" s="336"/>
      <c r="CC174" s="145"/>
      <c r="CD174" s="145"/>
      <c r="CE174" s="147">
        <v>0</v>
      </c>
      <c r="CF174" s="147">
        <v>0</v>
      </c>
      <c r="CG174" s="147">
        <v>0</v>
      </c>
      <c r="CH174" s="15">
        <f>CE174+(CF174*48)+(CG174*48)</f>
        <v>0</v>
      </c>
      <c r="CI174" s="312"/>
      <c r="CJ174" s="312"/>
      <c r="CK174" s="312"/>
      <c r="CL174" s="312"/>
      <c r="CM174" s="528"/>
      <c r="CN174" s="528"/>
      <c r="CO174" s="528"/>
      <c r="CP174" s="528"/>
      <c r="CQ174" s="528"/>
    </row>
    <row r="175" spans="1:95" ht="15" customHeight="1" x14ac:dyDescent="0.3">
      <c r="A175" s="475"/>
      <c r="B175" s="434"/>
      <c r="C175" s="511"/>
      <c r="D175" s="108" t="s">
        <v>121</v>
      </c>
      <c r="E175" s="289" t="s">
        <v>5</v>
      </c>
      <c r="F175" s="439"/>
      <c r="G175" s="441"/>
      <c r="H175" s="145"/>
      <c r="I175" s="145"/>
      <c r="J175" s="145"/>
      <c r="K175" s="146">
        <v>0</v>
      </c>
      <c r="L175" s="147">
        <v>0</v>
      </c>
      <c r="M175" s="147">
        <v>0</v>
      </c>
      <c r="N175" s="15">
        <f>K175+(L175*48)+(M175*48)</f>
        <v>0</v>
      </c>
      <c r="O175" s="312"/>
      <c r="P175" s="312"/>
      <c r="Q175" s="312"/>
      <c r="R175" s="312"/>
      <c r="S175" s="528"/>
      <c r="T175" s="528"/>
      <c r="U175" s="528"/>
      <c r="V175" s="528"/>
      <c r="W175" s="542"/>
      <c r="X175" s="439"/>
      <c r="Y175" s="441"/>
      <c r="Z175" s="145"/>
      <c r="AA175" s="145"/>
      <c r="AB175" s="145"/>
      <c r="AC175" s="146">
        <v>0</v>
      </c>
      <c r="AD175" s="147">
        <v>0</v>
      </c>
      <c r="AE175" s="147">
        <v>0</v>
      </c>
      <c r="AF175" s="15">
        <f>AC175+(AD175*48)+(AE175*48)</f>
        <v>0</v>
      </c>
      <c r="AG175" s="312"/>
      <c r="AH175" s="312"/>
      <c r="AI175" s="312"/>
      <c r="AJ175" s="312"/>
      <c r="AK175" s="528"/>
      <c r="AL175" s="528"/>
      <c r="AM175" s="528"/>
      <c r="AN175" s="528"/>
      <c r="AO175" s="528"/>
      <c r="AP175" s="439"/>
      <c r="AQ175" s="441"/>
      <c r="AR175" s="145"/>
      <c r="AS175" s="145"/>
      <c r="AT175" s="145"/>
      <c r="AU175" s="146">
        <v>0</v>
      </c>
      <c r="AV175" s="147">
        <v>0</v>
      </c>
      <c r="AW175" s="147">
        <v>0</v>
      </c>
      <c r="AX175" s="15">
        <f>AU175+(AV175*48)+(AW175*48)</f>
        <v>0</v>
      </c>
      <c r="AY175" s="312"/>
      <c r="AZ175" s="312"/>
      <c r="BA175" s="312"/>
      <c r="BB175" s="312"/>
      <c r="BC175" s="528"/>
      <c r="BD175" s="528"/>
      <c r="BE175" s="528"/>
      <c r="BF175" s="528"/>
      <c r="BG175" s="542"/>
      <c r="BH175" s="439"/>
      <c r="BI175" s="441"/>
      <c r="BJ175" s="145"/>
      <c r="BK175" s="145"/>
      <c r="BL175" s="145"/>
      <c r="BM175" s="146">
        <v>0</v>
      </c>
      <c r="BN175" s="147">
        <v>0</v>
      </c>
      <c r="BO175" s="147">
        <v>0</v>
      </c>
      <c r="BP175" s="15">
        <f>BM175+(BN175*48)+(BO175*48)</f>
        <v>0</v>
      </c>
      <c r="BQ175" s="214"/>
      <c r="BR175" s="214"/>
      <c r="BS175" s="214"/>
      <c r="BT175" s="214"/>
      <c r="BU175" s="528"/>
      <c r="BV175" s="528"/>
      <c r="BW175" s="528"/>
      <c r="BX175" s="528"/>
      <c r="BY175" s="528"/>
      <c r="BZ175" s="439"/>
      <c r="CA175" s="525"/>
      <c r="CB175" s="336"/>
      <c r="CC175" s="145"/>
      <c r="CD175" s="145"/>
      <c r="CE175" s="147">
        <v>0</v>
      </c>
      <c r="CF175" s="147">
        <v>0</v>
      </c>
      <c r="CG175" s="147">
        <v>0</v>
      </c>
      <c r="CH175" s="15">
        <f>CE175+(CF175*48)+(CG175*48)</f>
        <v>0</v>
      </c>
      <c r="CI175" s="312"/>
      <c r="CJ175" s="312"/>
      <c r="CK175" s="312"/>
      <c r="CL175" s="312"/>
      <c r="CM175" s="528"/>
      <c r="CN175" s="528"/>
      <c r="CO175" s="528"/>
      <c r="CP175" s="528"/>
      <c r="CQ175" s="528"/>
    </row>
    <row r="176" spans="1:95" ht="15" customHeight="1" x14ac:dyDescent="0.3">
      <c r="A176" s="475"/>
      <c r="B176" s="434"/>
      <c r="C176" s="511"/>
      <c r="D176" s="108" t="s">
        <v>122</v>
      </c>
      <c r="E176" s="289" t="s">
        <v>6</v>
      </c>
      <c r="F176" s="439"/>
      <c r="G176" s="441"/>
      <c r="H176" s="145"/>
      <c r="I176" s="145"/>
      <c r="J176" s="145"/>
      <c r="K176" s="146">
        <v>0</v>
      </c>
      <c r="L176" s="147">
        <v>0</v>
      </c>
      <c r="M176" s="147">
        <v>0</v>
      </c>
      <c r="N176" s="15">
        <f>K176+(L176*48)+(M176*48)</f>
        <v>0</v>
      </c>
      <c r="O176" s="312"/>
      <c r="P176" s="312"/>
      <c r="Q176" s="312"/>
      <c r="R176" s="312"/>
      <c r="S176" s="528"/>
      <c r="T176" s="528"/>
      <c r="U176" s="528"/>
      <c r="V176" s="528"/>
      <c r="W176" s="542"/>
      <c r="X176" s="439"/>
      <c r="Y176" s="441"/>
      <c r="Z176" s="145"/>
      <c r="AA176" s="145"/>
      <c r="AB176" s="145"/>
      <c r="AC176" s="146">
        <v>0</v>
      </c>
      <c r="AD176" s="147">
        <v>0</v>
      </c>
      <c r="AE176" s="147">
        <v>0</v>
      </c>
      <c r="AF176" s="15">
        <f>AC176+(AD176*48)+(AE176*48)</f>
        <v>0</v>
      </c>
      <c r="AG176" s="312"/>
      <c r="AH176" s="312"/>
      <c r="AI176" s="312"/>
      <c r="AJ176" s="312"/>
      <c r="AK176" s="528"/>
      <c r="AL176" s="528"/>
      <c r="AM176" s="528"/>
      <c r="AN176" s="528"/>
      <c r="AO176" s="528"/>
      <c r="AP176" s="439"/>
      <c r="AQ176" s="441"/>
      <c r="AR176" s="145"/>
      <c r="AS176" s="145"/>
      <c r="AT176" s="145"/>
      <c r="AU176" s="146">
        <v>0</v>
      </c>
      <c r="AV176" s="147">
        <v>0</v>
      </c>
      <c r="AW176" s="147">
        <v>0</v>
      </c>
      <c r="AX176" s="15">
        <f>AU176+(AV176*48)+(AW176*48)</f>
        <v>0</v>
      </c>
      <c r="AY176" s="312"/>
      <c r="AZ176" s="312"/>
      <c r="BA176" s="312"/>
      <c r="BB176" s="312"/>
      <c r="BC176" s="528"/>
      <c r="BD176" s="528"/>
      <c r="BE176" s="528"/>
      <c r="BF176" s="528"/>
      <c r="BG176" s="542"/>
      <c r="BH176" s="439"/>
      <c r="BI176" s="441"/>
      <c r="BJ176" s="145"/>
      <c r="BK176" s="145"/>
      <c r="BL176" s="145"/>
      <c r="BM176" s="146">
        <v>0</v>
      </c>
      <c r="BN176" s="147">
        <v>0</v>
      </c>
      <c r="BO176" s="147">
        <v>0</v>
      </c>
      <c r="BP176" s="15">
        <f>BM176+(BN176*48)+(BO176*48)</f>
        <v>0</v>
      </c>
      <c r="BQ176" s="214"/>
      <c r="BR176" s="214"/>
      <c r="BS176" s="214"/>
      <c r="BT176" s="214"/>
      <c r="BU176" s="528"/>
      <c r="BV176" s="528"/>
      <c r="BW176" s="528"/>
      <c r="BX176" s="528"/>
      <c r="BY176" s="528"/>
      <c r="BZ176" s="439"/>
      <c r="CA176" s="525"/>
      <c r="CB176" s="336"/>
      <c r="CC176" s="145"/>
      <c r="CD176" s="145"/>
      <c r="CE176" s="147">
        <v>0</v>
      </c>
      <c r="CF176" s="147">
        <v>0</v>
      </c>
      <c r="CG176" s="147">
        <v>0</v>
      </c>
      <c r="CH176" s="15">
        <f>CE176+(CF176*48)+(CG176*48)</f>
        <v>0</v>
      </c>
      <c r="CI176" s="312"/>
      <c r="CJ176" s="312"/>
      <c r="CK176" s="312"/>
      <c r="CL176" s="312"/>
      <c r="CM176" s="528"/>
      <c r="CN176" s="528"/>
      <c r="CO176" s="528"/>
      <c r="CP176" s="528"/>
      <c r="CQ176" s="528"/>
    </row>
    <row r="177" spans="1:95" ht="15" customHeight="1" x14ac:dyDescent="0.3">
      <c r="A177" s="475"/>
      <c r="B177" s="513" t="s">
        <v>317</v>
      </c>
      <c r="C177" s="511"/>
      <c r="D177" s="195" t="s">
        <v>123</v>
      </c>
      <c r="E177" s="289" t="s">
        <v>7</v>
      </c>
      <c r="F177" s="439"/>
      <c r="G177" s="441"/>
      <c r="H177" s="145"/>
      <c r="I177" s="145"/>
      <c r="J177" s="145"/>
      <c r="K177" s="146">
        <v>0</v>
      </c>
      <c r="L177" s="147">
        <v>0</v>
      </c>
      <c r="M177" s="147">
        <v>0</v>
      </c>
      <c r="N177" s="15">
        <f>K177+(L177*48)+(M177*48)</f>
        <v>0</v>
      </c>
      <c r="O177" s="319"/>
      <c r="P177" s="319"/>
      <c r="Q177" s="319"/>
      <c r="R177" s="319"/>
      <c r="S177" s="529"/>
      <c r="T177" s="529"/>
      <c r="U177" s="529"/>
      <c r="V177" s="529"/>
      <c r="W177" s="543"/>
      <c r="X177" s="439"/>
      <c r="Y177" s="441"/>
      <c r="Z177" s="145"/>
      <c r="AA177" s="145"/>
      <c r="AB177" s="145"/>
      <c r="AC177" s="146">
        <v>0</v>
      </c>
      <c r="AD177" s="147">
        <v>0</v>
      </c>
      <c r="AE177" s="147">
        <v>0</v>
      </c>
      <c r="AF177" s="15">
        <f>AC177+(AD177*48)+(AE177*48)</f>
        <v>0</v>
      </c>
      <c r="AG177" s="319"/>
      <c r="AH177" s="319"/>
      <c r="AI177" s="319"/>
      <c r="AJ177" s="319"/>
      <c r="AK177" s="529"/>
      <c r="AL177" s="529"/>
      <c r="AM177" s="529"/>
      <c r="AN177" s="529"/>
      <c r="AO177" s="529"/>
      <c r="AP177" s="439"/>
      <c r="AQ177" s="441"/>
      <c r="AR177" s="145"/>
      <c r="AS177" s="145"/>
      <c r="AT177" s="145"/>
      <c r="AU177" s="146">
        <v>0</v>
      </c>
      <c r="AV177" s="147">
        <v>0</v>
      </c>
      <c r="AW177" s="147">
        <v>0</v>
      </c>
      <c r="AX177" s="15">
        <f>AU177+(AV177*48)+(AW177*48)</f>
        <v>0</v>
      </c>
      <c r="AY177" s="319"/>
      <c r="AZ177" s="319"/>
      <c r="BA177" s="319"/>
      <c r="BB177" s="319"/>
      <c r="BC177" s="529"/>
      <c r="BD177" s="529"/>
      <c r="BE177" s="529"/>
      <c r="BF177" s="529"/>
      <c r="BG177" s="543"/>
      <c r="BH177" s="439"/>
      <c r="BI177" s="441"/>
      <c r="BJ177" s="145"/>
      <c r="BK177" s="145"/>
      <c r="BL177" s="145"/>
      <c r="BM177" s="146">
        <v>0</v>
      </c>
      <c r="BN177" s="147">
        <v>0</v>
      </c>
      <c r="BO177" s="147">
        <v>0</v>
      </c>
      <c r="BP177" s="15">
        <f>BM177+(BN177*48)+(BO177*48)</f>
        <v>0</v>
      </c>
      <c r="BQ177" s="214"/>
      <c r="BR177" s="214"/>
      <c r="BS177" s="214"/>
      <c r="BT177" s="214"/>
      <c r="BU177" s="528"/>
      <c r="BV177" s="528"/>
      <c r="BW177" s="528"/>
      <c r="BX177" s="528"/>
      <c r="BY177" s="528"/>
      <c r="BZ177" s="439"/>
      <c r="CA177" s="525"/>
      <c r="CB177" s="336"/>
      <c r="CC177" s="145"/>
      <c r="CD177" s="145"/>
      <c r="CE177" s="147">
        <v>0</v>
      </c>
      <c r="CF177" s="147">
        <v>0</v>
      </c>
      <c r="CG177" s="147">
        <v>0</v>
      </c>
      <c r="CH177" s="15">
        <f>CE177+(CF177*48)+(CG177*48)</f>
        <v>0</v>
      </c>
      <c r="CI177" s="319"/>
      <c r="CJ177" s="319"/>
      <c r="CK177" s="319"/>
      <c r="CL177" s="319"/>
      <c r="CM177" s="529"/>
      <c r="CN177" s="529"/>
      <c r="CO177" s="529"/>
      <c r="CP177" s="529"/>
      <c r="CQ177" s="529"/>
    </row>
    <row r="178" spans="1:95" ht="15" customHeight="1" thickBot="1" x14ac:dyDescent="0.35">
      <c r="A178" s="476"/>
      <c r="B178" s="514"/>
      <c r="C178" s="512"/>
      <c r="D178" s="197"/>
      <c r="E178" s="198"/>
      <c r="F178" s="277"/>
      <c r="G178" s="278"/>
      <c r="H178" s="316"/>
      <c r="I178" s="316"/>
      <c r="J178" s="316"/>
      <c r="K178" s="318"/>
      <c r="L178" s="318"/>
      <c r="M178" s="318"/>
      <c r="N178" s="101"/>
      <c r="O178" s="318"/>
      <c r="P178" s="318"/>
      <c r="Q178" s="318"/>
      <c r="R178" s="318"/>
      <c r="S178" s="318"/>
      <c r="T178" s="318"/>
      <c r="U178" s="318"/>
      <c r="V178" s="318"/>
      <c r="W178" s="318"/>
      <c r="X178" s="361"/>
      <c r="Y178" s="355"/>
      <c r="Z178" s="316"/>
      <c r="AA178" s="316"/>
      <c r="AB178" s="316"/>
      <c r="AC178" s="318"/>
      <c r="AD178" s="318"/>
      <c r="AE178" s="318"/>
      <c r="AF178" s="101"/>
      <c r="AG178" s="318"/>
      <c r="AH178" s="318"/>
      <c r="AI178" s="318"/>
      <c r="AJ178" s="318"/>
      <c r="AK178" s="318"/>
      <c r="AL178" s="318"/>
      <c r="AM178" s="318"/>
      <c r="AN178" s="318"/>
      <c r="AO178" s="318"/>
      <c r="AP178" s="361"/>
      <c r="AQ178" s="355"/>
      <c r="AR178" s="316"/>
      <c r="AS178" s="316"/>
      <c r="AT178" s="316"/>
      <c r="AU178" s="318"/>
      <c r="AV178" s="318"/>
      <c r="AW178" s="318"/>
      <c r="AX178" s="101"/>
      <c r="AY178" s="338"/>
      <c r="AZ178" s="338"/>
      <c r="BA178" s="338"/>
      <c r="BB178" s="338"/>
      <c r="BC178" s="338"/>
      <c r="BD178" s="338"/>
      <c r="BE178" s="338"/>
      <c r="BF178" s="338"/>
      <c r="BG178" s="216"/>
      <c r="BH178" s="341"/>
      <c r="BI178" s="342"/>
      <c r="BJ178" s="316"/>
      <c r="BK178" s="316"/>
      <c r="BL178" s="316"/>
      <c r="BM178" s="318"/>
      <c r="BN178" s="318"/>
      <c r="BO178" s="318"/>
      <c r="BP178" s="101"/>
      <c r="BQ178" s="337"/>
      <c r="BR178" s="337"/>
      <c r="BS178" s="337"/>
      <c r="BT178" s="337"/>
      <c r="BU178" s="337"/>
      <c r="BV178" s="337"/>
      <c r="BW178" s="337"/>
      <c r="BX178" s="337"/>
      <c r="BY178" s="343"/>
      <c r="BZ178" s="341"/>
      <c r="CA178" s="189"/>
      <c r="CB178" s="350"/>
      <c r="CC178" s="316"/>
      <c r="CD178" s="316"/>
      <c r="CE178" s="318"/>
      <c r="CF178" s="318"/>
      <c r="CG178" s="318"/>
      <c r="CH178" s="101"/>
      <c r="CI178" s="318"/>
      <c r="CJ178" s="318"/>
      <c r="CK178" s="318"/>
      <c r="CL178" s="318"/>
      <c r="CM178" s="318"/>
      <c r="CN178" s="318"/>
      <c r="CO178" s="318"/>
      <c r="CP178" s="318"/>
      <c r="CQ178" s="351"/>
    </row>
    <row r="179" spans="1:95" ht="15" customHeight="1" x14ac:dyDescent="0.3">
      <c r="A179" s="515">
        <f t="shared" ref="A179" si="35">A172+1</f>
        <v>26</v>
      </c>
      <c r="B179" s="433">
        <v>138958</v>
      </c>
      <c r="C179" s="510">
        <v>0.8</v>
      </c>
      <c r="D179" s="117" t="s">
        <v>257</v>
      </c>
      <c r="E179" s="24" t="s">
        <v>309</v>
      </c>
      <c r="F179" s="276"/>
      <c r="G179" s="116"/>
      <c r="H179" s="140">
        <v>0</v>
      </c>
      <c r="I179" s="141">
        <v>0</v>
      </c>
      <c r="J179" s="141">
        <v>0</v>
      </c>
      <c r="K179" s="142"/>
      <c r="L179" s="142"/>
      <c r="M179" s="142"/>
      <c r="N179" s="143">
        <f>H179+I179+J179</f>
        <v>0</v>
      </c>
      <c r="O179" s="9"/>
      <c r="P179" s="9"/>
      <c r="Q179" s="9"/>
      <c r="R179" s="9"/>
      <c r="S179" s="144"/>
      <c r="T179" s="9"/>
      <c r="U179" s="8"/>
      <c r="V179" s="8"/>
      <c r="W179" s="8"/>
      <c r="X179" s="276"/>
      <c r="Y179" s="116"/>
      <c r="Z179" s="372">
        <v>0</v>
      </c>
      <c r="AA179" s="373">
        <v>0</v>
      </c>
      <c r="AB179" s="373">
        <v>0</v>
      </c>
      <c r="AC179" s="142"/>
      <c r="AD179" s="142"/>
      <c r="AE179" s="142"/>
      <c r="AF179" s="371">
        <f>Z179+AA179+AB179</f>
        <v>0</v>
      </c>
      <c r="AG179" s="9"/>
      <c r="AH179" s="9"/>
      <c r="AI179" s="9"/>
      <c r="AJ179" s="9"/>
      <c r="AK179" s="144"/>
      <c r="AL179" s="9"/>
      <c r="AM179" s="8"/>
      <c r="AN179" s="8"/>
      <c r="AO179" s="144"/>
      <c r="AP179" s="276"/>
      <c r="AQ179" s="116"/>
      <c r="AR179" s="140">
        <v>0</v>
      </c>
      <c r="AS179" s="141">
        <v>0</v>
      </c>
      <c r="AT179" s="141">
        <v>0</v>
      </c>
      <c r="AU179" s="142"/>
      <c r="AV179" s="142"/>
      <c r="AW179" s="142"/>
      <c r="AX179" s="143">
        <f>AR179+AS179+AT179</f>
        <v>0</v>
      </c>
      <c r="AY179" s="9"/>
      <c r="AZ179" s="9"/>
      <c r="BA179" s="9"/>
      <c r="BB179" s="9"/>
      <c r="BC179" s="144"/>
      <c r="BD179" s="9"/>
      <c r="BE179" s="8"/>
      <c r="BF179" s="8"/>
      <c r="BG179" s="8"/>
      <c r="BH179" s="276"/>
      <c r="BI179" s="116"/>
      <c r="BJ179" s="140">
        <v>0</v>
      </c>
      <c r="BK179" s="141">
        <v>0</v>
      </c>
      <c r="BL179" s="141">
        <v>0</v>
      </c>
      <c r="BM179" s="142"/>
      <c r="BN179" s="142"/>
      <c r="BO179" s="142"/>
      <c r="BP179" s="143">
        <f>BJ179+BK179+BL179</f>
        <v>0</v>
      </c>
      <c r="BQ179" s="9"/>
      <c r="BR179" s="9"/>
      <c r="BS179" s="9"/>
      <c r="BT179" s="9"/>
      <c r="BU179" s="144"/>
      <c r="BV179" s="9"/>
      <c r="BW179" s="8"/>
      <c r="BX179" s="8"/>
      <c r="BY179" s="144"/>
      <c r="BZ179" s="276"/>
      <c r="CA179" s="24"/>
      <c r="CB179" s="349">
        <v>0</v>
      </c>
      <c r="CC179" s="141">
        <v>0</v>
      </c>
      <c r="CD179" s="141">
        <v>0</v>
      </c>
      <c r="CE179" s="142"/>
      <c r="CF179" s="142"/>
      <c r="CG179" s="142"/>
      <c r="CH179" s="143">
        <f>CB179+CC179+CD179</f>
        <v>0</v>
      </c>
      <c r="CI179" s="9"/>
      <c r="CJ179" s="9"/>
      <c r="CK179" s="9"/>
      <c r="CL179" s="9"/>
      <c r="CM179" s="144"/>
      <c r="CN179" s="9"/>
      <c r="CO179" s="8"/>
      <c r="CP179" s="8"/>
      <c r="CQ179" s="144"/>
    </row>
    <row r="180" spans="1:95" ht="15" customHeight="1" x14ac:dyDescent="0.3">
      <c r="A180" s="516"/>
      <c r="B180" s="434"/>
      <c r="C180" s="511"/>
      <c r="D180" s="108" t="s">
        <v>258</v>
      </c>
      <c r="E180" s="288" t="s">
        <v>78</v>
      </c>
      <c r="F180" s="438" t="s">
        <v>38</v>
      </c>
      <c r="G180" s="440" t="s">
        <v>101</v>
      </c>
      <c r="H180" s="145"/>
      <c r="I180" s="145"/>
      <c r="J180" s="145"/>
      <c r="K180" s="146">
        <v>0</v>
      </c>
      <c r="L180" s="147">
        <v>0</v>
      </c>
      <c r="M180" s="147">
        <v>0</v>
      </c>
      <c r="N180" s="15">
        <f>K180+(L180*48)+(M180*48)</f>
        <v>0</v>
      </c>
      <c r="O180" s="311"/>
      <c r="P180" s="311"/>
      <c r="Q180" s="311"/>
      <c r="R180" s="311"/>
      <c r="S180" s="527"/>
      <c r="T180" s="527"/>
      <c r="U180" s="527"/>
      <c r="V180" s="527"/>
      <c r="W180" s="541"/>
      <c r="X180" s="438" t="s">
        <v>322</v>
      </c>
      <c r="Y180" s="440" t="s">
        <v>325</v>
      </c>
      <c r="Z180" s="145"/>
      <c r="AA180" s="145"/>
      <c r="AB180" s="145"/>
      <c r="AC180" s="147">
        <v>0</v>
      </c>
      <c r="AD180" s="14">
        <v>443.43</v>
      </c>
      <c r="AE180" s="147">
        <v>0</v>
      </c>
      <c r="AF180" s="15">
        <f>AC180+(AD180*48)+(AE180*48)</f>
        <v>21284.639999999999</v>
      </c>
      <c r="AG180" s="311" t="s">
        <v>326</v>
      </c>
      <c r="AH180" s="311" t="s">
        <v>326</v>
      </c>
      <c r="AI180" s="311" t="s">
        <v>326</v>
      </c>
      <c r="AJ180" s="311" t="s">
        <v>326</v>
      </c>
      <c r="AK180" s="527" t="s">
        <v>326</v>
      </c>
      <c r="AL180" s="527" t="s">
        <v>327</v>
      </c>
      <c r="AM180" s="527" t="s">
        <v>326</v>
      </c>
      <c r="AN180" s="527" t="s">
        <v>326</v>
      </c>
      <c r="AO180" s="527" t="s">
        <v>326</v>
      </c>
      <c r="AP180" s="438" t="s">
        <v>38</v>
      </c>
      <c r="AQ180" s="440" t="s">
        <v>101</v>
      </c>
      <c r="AR180" s="145"/>
      <c r="AS180" s="145"/>
      <c r="AT180" s="145"/>
      <c r="AU180" s="146">
        <v>0</v>
      </c>
      <c r="AV180" s="147">
        <v>0</v>
      </c>
      <c r="AW180" s="147">
        <v>0</v>
      </c>
      <c r="AX180" s="15">
        <f>AU180+(AV180*48)+(AW180*48)</f>
        <v>0</v>
      </c>
      <c r="AY180" s="311"/>
      <c r="AZ180" s="311"/>
      <c r="BA180" s="311"/>
      <c r="BB180" s="311"/>
      <c r="BC180" s="527"/>
      <c r="BD180" s="527"/>
      <c r="BE180" s="527"/>
      <c r="BF180" s="527"/>
      <c r="BG180" s="541"/>
      <c r="BH180" s="438" t="s">
        <v>38</v>
      </c>
      <c r="BI180" s="440" t="s">
        <v>101</v>
      </c>
      <c r="BJ180" s="145"/>
      <c r="BK180" s="145"/>
      <c r="BL180" s="145"/>
      <c r="BM180" s="147">
        <v>0</v>
      </c>
      <c r="BN180" s="147">
        <v>0</v>
      </c>
      <c r="BO180" s="147">
        <v>0</v>
      </c>
      <c r="BP180" s="15">
        <f>BM180+(BN180*48)+(BO180*48)</f>
        <v>0</v>
      </c>
      <c r="BQ180" s="311"/>
      <c r="BR180" s="311"/>
      <c r="BS180" s="311"/>
      <c r="BT180" s="311"/>
      <c r="BU180" s="527"/>
      <c r="BV180" s="527"/>
      <c r="BW180" s="527"/>
      <c r="BX180" s="527"/>
      <c r="BY180" s="527"/>
      <c r="BZ180" s="438" t="s">
        <v>38</v>
      </c>
      <c r="CA180" s="524" t="s">
        <v>101</v>
      </c>
      <c r="CB180" s="336"/>
      <c r="CC180" s="145"/>
      <c r="CD180" s="145"/>
      <c r="CE180" s="146">
        <v>0</v>
      </c>
      <c r="CF180" s="147">
        <v>0</v>
      </c>
      <c r="CG180" s="147">
        <v>0</v>
      </c>
      <c r="CH180" s="15">
        <f>CE180+(CF180*48)+(CG180*48)</f>
        <v>0</v>
      </c>
      <c r="CI180" s="311"/>
      <c r="CJ180" s="311"/>
      <c r="CK180" s="311"/>
      <c r="CL180" s="311"/>
      <c r="CM180" s="527"/>
      <c r="CN180" s="527"/>
      <c r="CO180" s="527"/>
      <c r="CP180" s="527"/>
      <c r="CQ180" s="527"/>
    </row>
    <row r="181" spans="1:95" ht="15" customHeight="1" x14ac:dyDescent="0.3">
      <c r="A181" s="516"/>
      <c r="B181" s="434"/>
      <c r="C181" s="511"/>
      <c r="D181" s="108" t="s">
        <v>259</v>
      </c>
      <c r="E181" s="289" t="s">
        <v>4</v>
      </c>
      <c r="F181" s="439"/>
      <c r="G181" s="441"/>
      <c r="H181" s="145"/>
      <c r="I181" s="145"/>
      <c r="J181" s="145"/>
      <c r="K181" s="146">
        <v>0</v>
      </c>
      <c r="L181" s="147">
        <v>0</v>
      </c>
      <c r="M181" s="147">
        <v>0</v>
      </c>
      <c r="N181" s="15">
        <f>K181+(L181*48)+(M181*48)</f>
        <v>0</v>
      </c>
      <c r="O181" s="312"/>
      <c r="P181" s="312"/>
      <c r="Q181" s="312"/>
      <c r="R181" s="312"/>
      <c r="S181" s="528"/>
      <c r="T181" s="528"/>
      <c r="U181" s="528"/>
      <c r="V181" s="528"/>
      <c r="W181" s="542"/>
      <c r="X181" s="439"/>
      <c r="Y181" s="441"/>
      <c r="Z181" s="145"/>
      <c r="AA181" s="145"/>
      <c r="AB181" s="145"/>
      <c r="AC181" s="147">
        <v>0</v>
      </c>
      <c r="AD181" s="14">
        <v>562.84</v>
      </c>
      <c r="AE181" s="147">
        <v>0</v>
      </c>
      <c r="AF181" s="15">
        <f>AC181+(AD181*48)+(AE181*48)</f>
        <v>27016.32</v>
      </c>
      <c r="AG181" s="312" t="s">
        <v>326</v>
      </c>
      <c r="AH181" s="312" t="s">
        <v>326</v>
      </c>
      <c r="AI181" s="312" t="s">
        <v>326</v>
      </c>
      <c r="AJ181" s="312" t="s">
        <v>326</v>
      </c>
      <c r="AK181" s="528"/>
      <c r="AL181" s="528"/>
      <c r="AM181" s="528"/>
      <c r="AN181" s="528"/>
      <c r="AO181" s="528"/>
      <c r="AP181" s="439"/>
      <c r="AQ181" s="441"/>
      <c r="AR181" s="145"/>
      <c r="AS181" s="145"/>
      <c r="AT181" s="145"/>
      <c r="AU181" s="146">
        <v>0</v>
      </c>
      <c r="AV181" s="147">
        <v>0</v>
      </c>
      <c r="AW181" s="147">
        <v>0</v>
      </c>
      <c r="AX181" s="15">
        <f>AU181+(AV181*48)+(AW181*48)</f>
        <v>0</v>
      </c>
      <c r="AY181" s="312"/>
      <c r="AZ181" s="312"/>
      <c r="BA181" s="312"/>
      <c r="BB181" s="312"/>
      <c r="BC181" s="528"/>
      <c r="BD181" s="528"/>
      <c r="BE181" s="528"/>
      <c r="BF181" s="528"/>
      <c r="BG181" s="542"/>
      <c r="BH181" s="439"/>
      <c r="BI181" s="441"/>
      <c r="BJ181" s="145"/>
      <c r="BK181" s="145"/>
      <c r="BL181" s="145"/>
      <c r="BM181" s="147">
        <v>0</v>
      </c>
      <c r="BN181" s="147">
        <v>0</v>
      </c>
      <c r="BO181" s="147">
        <v>0</v>
      </c>
      <c r="BP181" s="15">
        <f>BM181+(BN181*48)+(BO181*48)</f>
        <v>0</v>
      </c>
      <c r="BQ181" s="312"/>
      <c r="BR181" s="312"/>
      <c r="BS181" s="312"/>
      <c r="BT181" s="312"/>
      <c r="BU181" s="528"/>
      <c r="BV181" s="528"/>
      <c r="BW181" s="528"/>
      <c r="BX181" s="528"/>
      <c r="BY181" s="528"/>
      <c r="BZ181" s="439"/>
      <c r="CA181" s="525"/>
      <c r="CB181" s="336"/>
      <c r="CC181" s="145"/>
      <c r="CD181" s="145"/>
      <c r="CE181" s="146">
        <v>0</v>
      </c>
      <c r="CF181" s="147">
        <v>0</v>
      </c>
      <c r="CG181" s="147">
        <v>0</v>
      </c>
      <c r="CH181" s="15">
        <f>CE181+(CF181*48)+(CG181*48)</f>
        <v>0</v>
      </c>
      <c r="CI181" s="312"/>
      <c r="CJ181" s="312"/>
      <c r="CK181" s="312"/>
      <c r="CL181" s="312"/>
      <c r="CM181" s="528"/>
      <c r="CN181" s="528"/>
      <c r="CO181" s="528"/>
      <c r="CP181" s="528"/>
      <c r="CQ181" s="528"/>
    </row>
    <row r="182" spans="1:95" ht="15" customHeight="1" x14ac:dyDescent="0.3">
      <c r="A182" s="516"/>
      <c r="B182" s="434"/>
      <c r="C182" s="511"/>
      <c r="D182" s="108" t="s">
        <v>260</v>
      </c>
      <c r="E182" s="289" t="s">
        <v>5</v>
      </c>
      <c r="F182" s="439"/>
      <c r="G182" s="441"/>
      <c r="H182" s="145"/>
      <c r="I182" s="145"/>
      <c r="J182" s="145"/>
      <c r="K182" s="146">
        <v>0</v>
      </c>
      <c r="L182" s="147">
        <v>0</v>
      </c>
      <c r="M182" s="147">
        <v>0</v>
      </c>
      <c r="N182" s="15">
        <f>K182+(L182*48)+(M182*48)</f>
        <v>0</v>
      </c>
      <c r="O182" s="312"/>
      <c r="P182" s="312"/>
      <c r="Q182" s="312"/>
      <c r="R182" s="312"/>
      <c r="S182" s="528"/>
      <c r="T182" s="528"/>
      <c r="U182" s="528"/>
      <c r="V182" s="528"/>
      <c r="W182" s="542"/>
      <c r="X182" s="439"/>
      <c r="Y182" s="441"/>
      <c r="Z182" s="145"/>
      <c r="AA182" s="145"/>
      <c r="AB182" s="145"/>
      <c r="AC182" s="147">
        <v>0</v>
      </c>
      <c r="AD182" s="14">
        <v>605.15</v>
      </c>
      <c r="AE182" s="147">
        <v>0</v>
      </c>
      <c r="AF182" s="15">
        <f>AC182+(AD182*48)+(AE182*48)</f>
        <v>29047.199999999997</v>
      </c>
      <c r="AG182" s="312" t="s">
        <v>326</v>
      </c>
      <c r="AH182" s="312" t="s">
        <v>326</v>
      </c>
      <c r="AI182" s="312" t="s">
        <v>326</v>
      </c>
      <c r="AJ182" s="312" t="s">
        <v>326</v>
      </c>
      <c r="AK182" s="528"/>
      <c r="AL182" s="528"/>
      <c r="AM182" s="528"/>
      <c r="AN182" s="528"/>
      <c r="AO182" s="528"/>
      <c r="AP182" s="439"/>
      <c r="AQ182" s="441"/>
      <c r="AR182" s="145"/>
      <c r="AS182" s="145"/>
      <c r="AT182" s="145"/>
      <c r="AU182" s="146">
        <v>0</v>
      </c>
      <c r="AV182" s="147">
        <v>0</v>
      </c>
      <c r="AW182" s="147">
        <v>0</v>
      </c>
      <c r="AX182" s="15">
        <f>AU182+(AV182*48)+(AW182*48)</f>
        <v>0</v>
      </c>
      <c r="AY182" s="312"/>
      <c r="AZ182" s="312"/>
      <c r="BA182" s="312"/>
      <c r="BB182" s="312"/>
      <c r="BC182" s="528"/>
      <c r="BD182" s="528"/>
      <c r="BE182" s="528"/>
      <c r="BF182" s="528"/>
      <c r="BG182" s="542"/>
      <c r="BH182" s="439"/>
      <c r="BI182" s="441"/>
      <c r="BJ182" s="145"/>
      <c r="BK182" s="145"/>
      <c r="BL182" s="145"/>
      <c r="BM182" s="147">
        <v>0</v>
      </c>
      <c r="BN182" s="147">
        <v>0</v>
      </c>
      <c r="BO182" s="147">
        <v>0</v>
      </c>
      <c r="BP182" s="15">
        <f>BM182+(BN182*48)+(BO182*48)</f>
        <v>0</v>
      </c>
      <c r="BQ182" s="312"/>
      <c r="BR182" s="312"/>
      <c r="BS182" s="312"/>
      <c r="BT182" s="312"/>
      <c r="BU182" s="528"/>
      <c r="BV182" s="528"/>
      <c r="BW182" s="528"/>
      <c r="BX182" s="528"/>
      <c r="BY182" s="528"/>
      <c r="BZ182" s="439"/>
      <c r="CA182" s="525"/>
      <c r="CB182" s="336"/>
      <c r="CC182" s="145"/>
      <c r="CD182" s="145"/>
      <c r="CE182" s="146">
        <v>0</v>
      </c>
      <c r="CF182" s="147">
        <v>0</v>
      </c>
      <c r="CG182" s="147">
        <v>0</v>
      </c>
      <c r="CH182" s="15">
        <f>CE182+(CF182*48)+(CG182*48)</f>
        <v>0</v>
      </c>
      <c r="CI182" s="312"/>
      <c r="CJ182" s="312"/>
      <c r="CK182" s="312"/>
      <c r="CL182" s="312"/>
      <c r="CM182" s="528"/>
      <c r="CN182" s="528"/>
      <c r="CO182" s="528"/>
      <c r="CP182" s="528"/>
      <c r="CQ182" s="528"/>
    </row>
    <row r="183" spans="1:95" ht="15" customHeight="1" x14ac:dyDescent="0.3">
      <c r="A183" s="516"/>
      <c r="B183" s="434"/>
      <c r="C183" s="511"/>
      <c r="D183" s="108" t="s">
        <v>261</v>
      </c>
      <c r="E183" s="289" t="s">
        <v>6</v>
      </c>
      <c r="F183" s="439"/>
      <c r="G183" s="441"/>
      <c r="H183" s="145"/>
      <c r="I183" s="145"/>
      <c r="J183" s="145"/>
      <c r="K183" s="146">
        <v>0</v>
      </c>
      <c r="L183" s="147">
        <v>0</v>
      </c>
      <c r="M183" s="147">
        <v>0</v>
      </c>
      <c r="N183" s="15">
        <f>K183+(L183*48)+(M183*48)</f>
        <v>0</v>
      </c>
      <c r="O183" s="312"/>
      <c r="P183" s="312"/>
      <c r="Q183" s="312"/>
      <c r="R183" s="312"/>
      <c r="S183" s="528"/>
      <c r="T183" s="528"/>
      <c r="U183" s="528"/>
      <c r="V183" s="528"/>
      <c r="W183" s="542"/>
      <c r="X183" s="439"/>
      <c r="Y183" s="441"/>
      <c r="Z183" s="145"/>
      <c r="AA183" s="145"/>
      <c r="AB183" s="145"/>
      <c r="AC183" s="147">
        <v>0</v>
      </c>
      <c r="AD183" s="14">
        <v>641.54999999999995</v>
      </c>
      <c r="AE183" s="147">
        <v>0</v>
      </c>
      <c r="AF183" s="15">
        <f>AC183+(AD183*48)+(AE183*48)</f>
        <v>30794.399999999998</v>
      </c>
      <c r="AG183" s="312" t="s">
        <v>326</v>
      </c>
      <c r="AH183" s="312" t="s">
        <v>326</v>
      </c>
      <c r="AI183" s="312" t="s">
        <v>326</v>
      </c>
      <c r="AJ183" s="312" t="s">
        <v>326</v>
      </c>
      <c r="AK183" s="528"/>
      <c r="AL183" s="528"/>
      <c r="AM183" s="528"/>
      <c r="AN183" s="528"/>
      <c r="AO183" s="528"/>
      <c r="AP183" s="439"/>
      <c r="AQ183" s="441"/>
      <c r="AR183" s="145"/>
      <c r="AS183" s="145"/>
      <c r="AT183" s="145"/>
      <c r="AU183" s="146">
        <v>0</v>
      </c>
      <c r="AV183" s="147">
        <v>0</v>
      </c>
      <c r="AW183" s="147">
        <v>0</v>
      </c>
      <c r="AX183" s="15">
        <f>AU183+(AV183*48)+(AW183*48)</f>
        <v>0</v>
      </c>
      <c r="AY183" s="312"/>
      <c r="AZ183" s="312"/>
      <c r="BA183" s="312"/>
      <c r="BB183" s="312"/>
      <c r="BC183" s="528"/>
      <c r="BD183" s="528"/>
      <c r="BE183" s="528"/>
      <c r="BF183" s="528"/>
      <c r="BG183" s="542"/>
      <c r="BH183" s="439"/>
      <c r="BI183" s="441"/>
      <c r="BJ183" s="145"/>
      <c r="BK183" s="145"/>
      <c r="BL183" s="145"/>
      <c r="BM183" s="147">
        <v>0</v>
      </c>
      <c r="BN183" s="147">
        <v>0</v>
      </c>
      <c r="BO183" s="147">
        <v>0</v>
      </c>
      <c r="BP183" s="15">
        <f>BM183+(BN183*48)+(BO183*48)</f>
        <v>0</v>
      </c>
      <c r="BQ183" s="312"/>
      <c r="BR183" s="312"/>
      <c r="BS183" s="312"/>
      <c r="BT183" s="312"/>
      <c r="BU183" s="528"/>
      <c r="BV183" s="528"/>
      <c r="BW183" s="528"/>
      <c r="BX183" s="528"/>
      <c r="BY183" s="528"/>
      <c r="BZ183" s="439"/>
      <c r="CA183" s="525"/>
      <c r="CB183" s="336"/>
      <c r="CC183" s="145"/>
      <c r="CD183" s="145"/>
      <c r="CE183" s="146">
        <v>0</v>
      </c>
      <c r="CF183" s="147">
        <v>0</v>
      </c>
      <c r="CG183" s="147">
        <v>0</v>
      </c>
      <c r="CH183" s="15">
        <f>CE183+(CF183*48)+(CG183*48)</f>
        <v>0</v>
      </c>
      <c r="CI183" s="312"/>
      <c r="CJ183" s="312"/>
      <c r="CK183" s="312"/>
      <c r="CL183" s="312"/>
      <c r="CM183" s="528"/>
      <c r="CN183" s="528"/>
      <c r="CO183" s="528"/>
      <c r="CP183" s="528"/>
      <c r="CQ183" s="528"/>
    </row>
    <row r="184" spans="1:95" ht="15" customHeight="1" x14ac:dyDescent="0.3">
      <c r="A184" s="516"/>
      <c r="B184" s="513" t="s">
        <v>317</v>
      </c>
      <c r="C184" s="511"/>
      <c r="D184" s="195" t="s">
        <v>251</v>
      </c>
      <c r="E184" s="289" t="s">
        <v>7</v>
      </c>
      <c r="F184" s="439"/>
      <c r="G184" s="441"/>
      <c r="H184" s="145"/>
      <c r="I184" s="145"/>
      <c r="J184" s="145"/>
      <c r="K184" s="146">
        <v>0</v>
      </c>
      <c r="L184" s="147">
        <v>0</v>
      </c>
      <c r="M184" s="147">
        <v>0</v>
      </c>
      <c r="N184" s="15">
        <f>K184+(L184*48)+(M184*48)</f>
        <v>0</v>
      </c>
      <c r="O184" s="319"/>
      <c r="P184" s="319"/>
      <c r="Q184" s="319"/>
      <c r="R184" s="319"/>
      <c r="S184" s="529"/>
      <c r="T184" s="529"/>
      <c r="U184" s="529"/>
      <c r="V184" s="529"/>
      <c r="W184" s="543"/>
      <c r="X184" s="439"/>
      <c r="Y184" s="441"/>
      <c r="Z184" s="145"/>
      <c r="AA184" s="145"/>
      <c r="AB184" s="145"/>
      <c r="AC184" s="147">
        <v>0</v>
      </c>
      <c r="AD184" s="14">
        <v>674.77</v>
      </c>
      <c r="AE184" s="147">
        <v>0</v>
      </c>
      <c r="AF184" s="15">
        <f>AC184+(AD184*48)+(AE184*48)</f>
        <v>32388.959999999999</v>
      </c>
      <c r="AG184" s="319" t="s">
        <v>326</v>
      </c>
      <c r="AH184" s="319" t="s">
        <v>326</v>
      </c>
      <c r="AI184" s="319" t="s">
        <v>326</v>
      </c>
      <c r="AJ184" s="319" t="s">
        <v>326</v>
      </c>
      <c r="AK184" s="529"/>
      <c r="AL184" s="529"/>
      <c r="AM184" s="529"/>
      <c r="AN184" s="529"/>
      <c r="AO184" s="529"/>
      <c r="AP184" s="439"/>
      <c r="AQ184" s="441"/>
      <c r="AR184" s="145"/>
      <c r="AS184" s="145"/>
      <c r="AT184" s="145"/>
      <c r="AU184" s="146">
        <v>0</v>
      </c>
      <c r="AV184" s="147">
        <v>0</v>
      </c>
      <c r="AW184" s="147">
        <v>0</v>
      </c>
      <c r="AX184" s="15">
        <f>AU184+(AV184*48)+(AW184*48)</f>
        <v>0</v>
      </c>
      <c r="AY184" s="319"/>
      <c r="AZ184" s="319"/>
      <c r="BA184" s="319"/>
      <c r="BB184" s="319"/>
      <c r="BC184" s="529"/>
      <c r="BD184" s="529"/>
      <c r="BE184" s="529"/>
      <c r="BF184" s="529"/>
      <c r="BG184" s="543"/>
      <c r="BH184" s="439"/>
      <c r="BI184" s="441"/>
      <c r="BJ184" s="145"/>
      <c r="BK184" s="145"/>
      <c r="BL184" s="145"/>
      <c r="BM184" s="147">
        <v>0</v>
      </c>
      <c r="BN184" s="147">
        <v>0</v>
      </c>
      <c r="BO184" s="147">
        <v>0</v>
      </c>
      <c r="BP184" s="15">
        <f>BM184+(BN184*48)+(BO184*48)</f>
        <v>0</v>
      </c>
      <c r="BQ184" s="319"/>
      <c r="BR184" s="319"/>
      <c r="BS184" s="319"/>
      <c r="BT184" s="319"/>
      <c r="BU184" s="529"/>
      <c r="BV184" s="529"/>
      <c r="BW184" s="529"/>
      <c r="BX184" s="529"/>
      <c r="BY184" s="529"/>
      <c r="BZ184" s="439"/>
      <c r="CA184" s="525"/>
      <c r="CB184" s="336"/>
      <c r="CC184" s="145"/>
      <c r="CD184" s="145"/>
      <c r="CE184" s="146">
        <v>0</v>
      </c>
      <c r="CF184" s="147">
        <v>0</v>
      </c>
      <c r="CG184" s="147">
        <v>0</v>
      </c>
      <c r="CH184" s="15">
        <f>CE184+(CF184*48)+(CG184*48)</f>
        <v>0</v>
      </c>
      <c r="CI184" s="319"/>
      <c r="CJ184" s="319"/>
      <c r="CK184" s="319"/>
      <c r="CL184" s="319"/>
      <c r="CM184" s="529"/>
      <c r="CN184" s="529"/>
      <c r="CO184" s="529"/>
      <c r="CP184" s="529"/>
      <c r="CQ184" s="529"/>
    </row>
    <row r="185" spans="1:95" ht="15" customHeight="1" thickBot="1" x14ac:dyDescent="0.35">
      <c r="A185" s="517"/>
      <c r="B185" s="514"/>
      <c r="C185" s="512"/>
      <c r="D185" s="197"/>
      <c r="E185" s="198"/>
      <c r="F185" s="277"/>
      <c r="G185" s="278"/>
      <c r="H185" s="316"/>
      <c r="I185" s="316"/>
      <c r="J185" s="316"/>
      <c r="K185" s="318"/>
      <c r="L185" s="318"/>
      <c r="M185" s="318"/>
      <c r="N185" s="101"/>
      <c r="O185" s="318"/>
      <c r="P185" s="318"/>
      <c r="Q185" s="318"/>
      <c r="R185" s="318"/>
      <c r="S185" s="318"/>
      <c r="T185" s="318"/>
      <c r="U185" s="318"/>
      <c r="V185" s="318"/>
      <c r="W185" s="318"/>
      <c r="X185" s="361"/>
      <c r="Y185" s="355"/>
      <c r="Z185" s="316"/>
      <c r="AA185" s="316"/>
      <c r="AB185" s="316"/>
      <c r="AC185" s="318"/>
      <c r="AD185" s="79"/>
      <c r="AE185" s="318"/>
      <c r="AF185" s="370" t="s">
        <v>320</v>
      </c>
      <c r="AG185" s="318"/>
      <c r="AH185" s="318"/>
      <c r="AI185" s="318"/>
      <c r="AJ185" s="318"/>
      <c r="AK185" s="318"/>
      <c r="AL185" s="318"/>
      <c r="AM185" s="318"/>
      <c r="AN185" s="318"/>
      <c r="AO185" s="318"/>
      <c r="AP185" s="361"/>
      <c r="AQ185" s="355"/>
      <c r="AR185" s="316"/>
      <c r="AS185" s="316"/>
      <c r="AT185" s="316"/>
      <c r="AU185" s="318"/>
      <c r="AV185" s="318"/>
      <c r="AW185" s="318"/>
      <c r="AX185" s="101"/>
      <c r="AY185" s="338"/>
      <c r="AZ185" s="338"/>
      <c r="BA185" s="338"/>
      <c r="BB185" s="338"/>
      <c r="BC185" s="338"/>
      <c r="BD185" s="338"/>
      <c r="BE185" s="338"/>
      <c r="BF185" s="338"/>
      <c r="BG185" s="216"/>
      <c r="BH185" s="341"/>
      <c r="BI185" s="342"/>
      <c r="BJ185" s="316"/>
      <c r="BK185" s="316"/>
      <c r="BL185" s="316"/>
      <c r="BM185" s="318"/>
      <c r="BN185" s="318"/>
      <c r="BO185" s="318"/>
      <c r="BP185" s="101"/>
      <c r="BQ185" s="338"/>
      <c r="BR185" s="338"/>
      <c r="BS185" s="338"/>
      <c r="BT185" s="338"/>
      <c r="BU185" s="338"/>
      <c r="BV185" s="338"/>
      <c r="BW185" s="338"/>
      <c r="BX185" s="338"/>
      <c r="BY185" s="216"/>
      <c r="BZ185" s="341"/>
      <c r="CA185" s="189"/>
      <c r="CB185" s="350"/>
      <c r="CC185" s="316"/>
      <c r="CD185" s="316"/>
      <c r="CE185" s="318"/>
      <c r="CF185" s="318"/>
      <c r="CG185" s="318"/>
      <c r="CH185" s="101"/>
      <c r="CI185" s="318"/>
      <c r="CJ185" s="318"/>
      <c r="CK185" s="318"/>
      <c r="CL185" s="318"/>
      <c r="CM185" s="318"/>
      <c r="CN185" s="318"/>
      <c r="CO185" s="318"/>
      <c r="CP185" s="318"/>
      <c r="CQ185" s="351"/>
    </row>
    <row r="186" spans="1:95" ht="15" customHeight="1" x14ac:dyDescent="0.3">
      <c r="A186" s="474">
        <f t="shared" ref="A186" si="36">A179+1</f>
        <v>27</v>
      </c>
      <c r="B186" s="433">
        <v>138291</v>
      </c>
      <c r="C186" s="510">
        <v>0.7</v>
      </c>
      <c r="D186" s="117" t="s">
        <v>146</v>
      </c>
      <c r="E186" s="24" t="s">
        <v>309</v>
      </c>
      <c r="F186" s="276"/>
      <c r="G186" s="116"/>
      <c r="H186" s="140">
        <v>0</v>
      </c>
      <c r="I186" s="141">
        <v>0</v>
      </c>
      <c r="J186" s="141">
        <v>0</v>
      </c>
      <c r="K186" s="142"/>
      <c r="L186" s="142"/>
      <c r="M186" s="142"/>
      <c r="N186" s="143">
        <f>H186+I186+J186</f>
        <v>0</v>
      </c>
      <c r="O186" s="9"/>
      <c r="P186" s="9"/>
      <c r="Q186" s="9"/>
      <c r="R186" s="9"/>
      <c r="S186" s="144"/>
      <c r="T186" s="9"/>
      <c r="U186" s="8"/>
      <c r="V186" s="8"/>
      <c r="W186" s="8"/>
      <c r="X186" s="276"/>
      <c r="Y186" s="116"/>
      <c r="Z186" s="372">
        <v>0</v>
      </c>
      <c r="AA186" s="373">
        <v>0</v>
      </c>
      <c r="AB186" s="373">
        <v>0</v>
      </c>
      <c r="AC186" s="142"/>
      <c r="AD186" s="142"/>
      <c r="AE186" s="142"/>
      <c r="AF186" s="371">
        <f>Z186+AA186+AB186</f>
        <v>0</v>
      </c>
      <c r="AG186" s="9"/>
      <c r="AH186" s="9"/>
      <c r="AI186" s="9"/>
      <c r="AJ186" s="9"/>
      <c r="AK186" s="144"/>
      <c r="AL186" s="9"/>
      <c r="AM186" s="8"/>
      <c r="AN186" s="8"/>
      <c r="AO186" s="144"/>
      <c r="AP186" s="276"/>
      <c r="AQ186" s="116"/>
      <c r="AR186" s="140">
        <v>0</v>
      </c>
      <c r="AS186" s="141">
        <v>0</v>
      </c>
      <c r="AT186" s="141">
        <v>0</v>
      </c>
      <c r="AU186" s="142"/>
      <c r="AV186" s="142"/>
      <c r="AW186" s="142"/>
      <c r="AX186" s="143">
        <f>AR186+AS186+AT186</f>
        <v>0</v>
      </c>
      <c r="AY186" s="9"/>
      <c r="AZ186" s="9"/>
      <c r="BA186" s="9"/>
      <c r="BB186" s="9"/>
      <c r="BC186" s="144"/>
      <c r="BD186" s="9"/>
      <c r="BE186" s="8"/>
      <c r="BF186" s="8"/>
      <c r="BG186" s="8"/>
      <c r="BH186" s="276"/>
      <c r="BI186" s="116"/>
      <c r="BJ186" s="140">
        <v>0</v>
      </c>
      <c r="BK186" s="141">
        <v>0</v>
      </c>
      <c r="BL186" s="141">
        <v>0</v>
      </c>
      <c r="BM186" s="142"/>
      <c r="BN186" s="142"/>
      <c r="BO186" s="142"/>
      <c r="BP186" s="143">
        <f>BJ186+BK186+BL186</f>
        <v>0</v>
      </c>
      <c r="BQ186" s="9"/>
      <c r="BR186" s="9"/>
      <c r="BS186" s="9"/>
      <c r="BT186" s="9"/>
      <c r="BU186" s="144"/>
      <c r="BV186" s="9"/>
      <c r="BW186" s="8"/>
      <c r="BX186" s="8"/>
      <c r="BY186" s="144"/>
      <c r="BZ186" s="276"/>
      <c r="CA186" s="24"/>
      <c r="CB186" s="349">
        <v>0</v>
      </c>
      <c r="CC186" s="141">
        <v>0</v>
      </c>
      <c r="CD186" s="141">
        <v>0</v>
      </c>
      <c r="CE186" s="142"/>
      <c r="CF186" s="142"/>
      <c r="CG186" s="142"/>
      <c r="CH186" s="143">
        <f>CB186+CC186+CD186</f>
        <v>0</v>
      </c>
      <c r="CI186" s="9"/>
      <c r="CJ186" s="9"/>
      <c r="CK186" s="9"/>
      <c r="CL186" s="9"/>
      <c r="CM186" s="144"/>
      <c r="CN186" s="9"/>
      <c r="CO186" s="8"/>
      <c r="CP186" s="8"/>
      <c r="CQ186" s="144"/>
    </row>
    <row r="187" spans="1:95" ht="15" customHeight="1" x14ac:dyDescent="0.3">
      <c r="A187" s="475"/>
      <c r="B187" s="434"/>
      <c r="C187" s="511"/>
      <c r="D187" s="108" t="s">
        <v>147</v>
      </c>
      <c r="E187" s="288" t="s">
        <v>78</v>
      </c>
      <c r="F187" s="438" t="s">
        <v>38</v>
      </c>
      <c r="G187" s="440" t="s">
        <v>101</v>
      </c>
      <c r="H187" s="145"/>
      <c r="I187" s="145"/>
      <c r="J187" s="145"/>
      <c r="K187" s="146">
        <v>0</v>
      </c>
      <c r="L187" s="147">
        <v>0</v>
      </c>
      <c r="M187" s="147">
        <v>0</v>
      </c>
      <c r="N187" s="15">
        <f>K187+(L187*48)+(M187*48)</f>
        <v>0</v>
      </c>
      <c r="O187" s="311"/>
      <c r="P187" s="311"/>
      <c r="Q187" s="311"/>
      <c r="R187" s="311"/>
      <c r="S187" s="527"/>
      <c r="T187" s="527"/>
      <c r="U187" s="527"/>
      <c r="V187" s="527"/>
      <c r="W187" s="541"/>
      <c r="X187" s="438" t="s">
        <v>322</v>
      </c>
      <c r="Y187" s="440" t="s">
        <v>325</v>
      </c>
      <c r="Z187" s="145"/>
      <c r="AA187" s="145"/>
      <c r="AB187" s="145"/>
      <c r="AC187" s="147">
        <v>0</v>
      </c>
      <c r="AD187" s="14">
        <v>306.99</v>
      </c>
      <c r="AE187" s="147">
        <v>0</v>
      </c>
      <c r="AF187" s="15">
        <f>AC187+(AD187*48)+(AE187*48)</f>
        <v>14735.52</v>
      </c>
      <c r="AG187" s="311" t="s">
        <v>326</v>
      </c>
      <c r="AH187" s="311" t="s">
        <v>326</v>
      </c>
      <c r="AI187" s="311" t="s">
        <v>326</v>
      </c>
      <c r="AJ187" s="311" t="s">
        <v>326</v>
      </c>
      <c r="AK187" s="527" t="s">
        <v>326</v>
      </c>
      <c r="AL187" s="527" t="s">
        <v>327</v>
      </c>
      <c r="AM187" s="527" t="s">
        <v>326</v>
      </c>
      <c r="AN187" s="527" t="s">
        <v>326</v>
      </c>
      <c r="AO187" s="527" t="s">
        <v>326</v>
      </c>
      <c r="AP187" s="438" t="s">
        <v>38</v>
      </c>
      <c r="AQ187" s="440" t="s">
        <v>101</v>
      </c>
      <c r="AR187" s="145"/>
      <c r="AS187" s="145"/>
      <c r="AT187" s="145"/>
      <c r="AU187" s="146">
        <v>0</v>
      </c>
      <c r="AV187" s="147">
        <v>0</v>
      </c>
      <c r="AW187" s="147">
        <v>0</v>
      </c>
      <c r="AX187" s="15">
        <f>AU187+(AV187*48)+(AW187*48)</f>
        <v>0</v>
      </c>
      <c r="AY187" s="311"/>
      <c r="AZ187" s="311"/>
      <c r="BA187" s="311"/>
      <c r="BB187" s="311"/>
      <c r="BC187" s="527"/>
      <c r="BD187" s="527"/>
      <c r="BE187" s="527"/>
      <c r="BF187" s="527"/>
      <c r="BG187" s="541"/>
      <c r="BH187" s="438" t="s">
        <v>38</v>
      </c>
      <c r="BI187" s="440" t="s">
        <v>101</v>
      </c>
      <c r="BJ187" s="145"/>
      <c r="BK187" s="145"/>
      <c r="BL187" s="145"/>
      <c r="BM187" s="147">
        <v>0</v>
      </c>
      <c r="BN187" s="147">
        <v>0</v>
      </c>
      <c r="BO187" s="147">
        <v>0</v>
      </c>
      <c r="BP187" s="15">
        <f>BM187+(BN187*48)+(BO187*48)</f>
        <v>0</v>
      </c>
      <c r="BQ187" s="311"/>
      <c r="BR187" s="311"/>
      <c r="BS187" s="311"/>
      <c r="BT187" s="311"/>
      <c r="BU187" s="527"/>
      <c r="BV187" s="527"/>
      <c r="BW187" s="527"/>
      <c r="BX187" s="527"/>
      <c r="BY187" s="527"/>
      <c r="BZ187" s="438" t="s">
        <v>38</v>
      </c>
      <c r="CA187" s="524" t="s">
        <v>101</v>
      </c>
      <c r="CB187" s="336"/>
      <c r="CC187" s="145"/>
      <c r="CD187" s="145"/>
      <c r="CE187" s="146">
        <v>0</v>
      </c>
      <c r="CF187" s="147">
        <v>0</v>
      </c>
      <c r="CG187" s="147">
        <v>0</v>
      </c>
      <c r="CH187" s="15">
        <f>CE187+(CF187*48)+(CG187*48)</f>
        <v>0</v>
      </c>
      <c r="CI187" s="311"/>
      <c r="CJ187" s="311"/>
      <c r="CK187" s="311"/>
      <c r="CL187" s="311"/>
      <c r="CM187" s="527"/>
      <c r="CN187" s="527"/>
      <c r="CO187" s="527"/>
      <c r="CP187" s="527"/>
      <c r="CQ187" s="527"/>
    </row>
    <row r="188" spans="1:95" ht="15" customHeight="1" x14ac:dyDescent="0.3">
      <c r="A188" s="475"/>
      <c r="B188" s="434"/>
      <c r="C188" s="511"/>
      <c r="D188" s="108" t="s">
        <v>148</v>
      </c>
      <c r="E188" s="289" t="s">
        <v>4</v>
      </c>
      <c r="F188" s="439"/>
      <c r="G188" s="441"/>
      <c r="H188" s="145"/>
      <c r="I188" s="145"/>
      <c r="J188" s="145"/>
      <c r="K188" s="146">
        <v>0</v>
      </c>
      <c r="L188" s="147">
        <v>0</v>
      </c>
      <c r="M188" s="147">
        <v>0</v>
      </c>
      <c r="N188" s="15">
        <f>K188+(L188*48)+(M188*48)</f>
        <v>0</v>
      </c>
      <c r="O188" s="312"/>
      <c r="P188" s="312"/>
      <c r="Q188" s="312"/>
      <c r="R188" s="312"/>
      <c r="S188" s="528"/>
      <c r="T188" s="528"/>
      <c r="U188" s="528"/>
      <c r="V188" s="528"/>
      <c r="W188" s="542"/>
      <c r="X188" s="439"/>
      <c r="Y188" s="441"/>
      <c r="Z188" s="145"/>
      <c r="AA188" s="145"/>
      <c r="AB188" s="145"/>
      <c r="AC188" s="147">
        <v>0</v>
      </c>
      <c r="AD188" s="14">
        <v>389.66</v>
      </c>
      <c r="AE188" s="147">
        <v>0</v>
      </c>
      <c r="AF188" s="15">
        <f>AC188+(AD188*48)+(AE188*48)</f>
        <v>18703.68</v>
      </c>
      <c r="AG188" s="312" t="s">
        <v>326</v>
      </c>
      <c r="AH188" s="312" t="s">
        <v>326</v>
      </c>
      <c r="AI188" s="312" t="s">
        <v>326</v>
      </c>
      <c r="AJ188" s="312" t="s">
        <v>326</v>
      </c>
      <c r="AK188" s="528"/>
      <c r="AL188" s="528"/>
      <c r="AM188" s="528"/>
      <c r="AN188" s="528"/>
      <c r="AO188" s="528"/>
      <c r="AP188" s="439"/>
      <c r="AQ188" s="441"/>
      <c r="AR188" s="145"/>
      <c r="AS188" s="145"/>
      <c r="AT188" s="145"/>
      <c r="AU188" s="146">
        <v>0</v>
      </c>
      <c r="AV188" s="147">
        <v>0</v>
      </c>
      <c r="AW188" s="147">
        <v>0</v>
      </c>
      <c r="AX188" s="15">
        <f>AU188+(AV188*48)+(AW188*48)</f>
        <v>0</v>
      </c>
      <c r="AY188" s="312"/>
      <c r="AZ188" s="312"/>
      <c r="BA188" s="312"/>
      <c r="BB188" s="312"/>
      <c r="BC188" s="528"/>
      <c r="BD188" s="528"/>
      <c r="BE188" s="528"/>
      <c r="BF188" s="528"/>
      <c r="BG188" s="542"/>
      <c r="BH188" s="439"/>
      <c r="BI188" s="441"/>
      <c r="BJ188" s="145"/>
      <c r="BK188" s="145"/>
      <c r="BL188" s="145"/>
      <c r="BM188" s="147">
        <v>0</v>
      </c>
      <c r="BN188" s="147">
        <v>0</v>
      </c>
      <c r="BO188" s="147">
        <v>0</v>
      </c>
      <c r="BP188" s="15">
        <f>BM188+(BN188*48)+(BO188*48)</f>
        <v>0</v>
      </c>
      <c r="BQ188" s="312"/>
      <c r="BR188" s="312"/>
      <c r="BS188" s="312"/>
      <c r="BT188" s="312"/>
      <c r="BU188" s="528"/>
      <c r="BV188" s="528"/>
      <c r="BW188" s="528"/>
      <c r="BX188" s="528"/>
      <c r="BY188" s="528"/>
      <c r="BZ188" s="439"/>
      <c r="CA188" s="525"/>
      <c r="CB188" s="336"/>
      <c r="CC188" s="145"/>
      <c r="CD188" s="145"/>
      <c r="CE188" s="146">
        <v>0</v>
      </c>
      <c r="CF188" s="147">
        <v>0</v>
      </c>
      <c r="CG188" s="147">
        <v>0</v>
      </c>
      <c r="CH188" s="15">
        <f>CE188+(CF188*48)+(CG188*48)</f>
        <v>0</v>
      </c>
      <c r="CI188" s="312"/>
      <c r="CJ188" s="312"/>
      <c r="CK188" s="312"/>
      <c r="CL188" s="312"/>
      <c r="CM188" s="528"/>
      <c r="CN188" s="528"/>
      <c r="CO188" s="528"/>
      <c r="CP188" s="528"/>
      <c r="CQ188" s="528"/>
    </row>
    <row r="189" spans="1:95" ht="15" customHeight="1" x14ac:dyDescent="0.3">
      <c r="A189" s="475"/>
      <c r="B189" s="434"/>
      <c r="C189" s="511"/>
      <c r="D189" s="108" t="s">
        <v>149</v>
      </c>
      <c r="E189" s="289" t="s">
        <v>5</v>
      </c>
      <c r="F189" s="439"/>
      <c r="G189" s="441"/>
      <c r="H189" s="145"/>
      <c r="I189" s="145"/>
      <c r="J189" s="145"/>
      <c r="K189" s="146">
        <v>0</v>
      </c>
      <c r="L189" s="147">
        <v>0</v>
      </c>
      <c r="M189" s="147">
        <v>0</v>
      </c>
      <c r="N189" s="15">
        <f>K189+(L189*48)+(M189*48)</f>
        <v>0</v>
      </c>
      <c r="O189" s="312"/>
      <c r="P189" s="312"/>
      <c r="Q189" s="312"/>
      <c r="R189" s="312"/>
      <c r="S189" s="528"/>
      <c r="T189" s="528"/>
      <c r="U189" s="528"/>
      <c r="V189" s="528"/>
      <c r="W189" s="542"/>
      <c r="X189" s="439"/>
      <c r="Y189" s="441"/>
      <c r="Z189" s="145"/>
      <c r="AA189" s="145"/>
      <c r="AB189" s="145"/>
      <c r="AC189" s="147">
        <v>0</v>
      </c>
      <c r="AD189" s="14">
        <v>418.95</v>
      </c>
      <c r="AE189" s="147">
        <v>0</v>
      </c>
      <c r="AF189" s="15">
        <f>AC189+(AD189*48)+(AE189*48)</f>
        <v>20109.599999999999</v>
      </c>
      <c r="AG189" s="312" t="s">
        <v>326</v>
      </c>
      <c r="AH189" s="312" t="s">
        <v>326</v>
      </c>
      <c r="AI189" s="312" t="s">
        <v>326</v>
      </c>
      <c r="AJ189" s="312" t="s">
        <v>326</v>
      </c>
      <c r="AK189" s="528"/>
      <c r="AL189" s="528"/>
      <c r="AM189" s="528"/>
      <c r="AN189" s="528"/>
      <c r="AO189" s="528"/>
      <c r="AP189" s="439"/>
      <c r="AQ189" s="441"/>
      <c r="AR189" s="145"/>
      <c r="AS189" s="145"/>
      <c r="AT189" s="145"/>
      <c r="AU189" s="146">
        <v>0</v>
      </c>
      <c r="AV189" s="147">
        <v>0</v>
      </c>
      <c r="AW189" s="147">
        <v>0</v>
      </c>
      <c r="AX189" s="15">
        <f>AU189+(AV189*48)+(AW189*48)</f>
        <v>0</v>
      </c>
      <c r="AY189" s="312"/>
      <c r="AZ189" s="312"/>
      <c r="BA189" s="312"/>
      <c r="BB189" s="312"/>
      <c r="BC189" s="528"/>
      <c r="BD189" s="528"/>
      <c r="BE189" s="528"/>
      <c r="BF189" s="528"/>
      <c r="BG189" s="542"/>
      <c r="BH189" s="439"/>
      <c r="BI189" s="441"/>
      <c r="BJ189" s="145"/>
      <c r="BK189" s="145"/>
      <c r="BL189" s="145"/>
      <c r="BM189" s="147">
        <v>0</v>
      </c>
      <c r="BN189" s="147">
        <v>0</v>
      </c>
      <c r="BO189" s="147">
        <v>0</v>
      </c>
      <c r="BP189" s="15">
        <f>BM189+(BN189*48)+(BO189*48)</f>
        <v>0</v>
      </c>
      <c r="BQ189" s="312"/>
      <c r="BR189" s="312"/>
      <c r="BS189" s="312"/>
      <c r="BT189" s="312"/>
      <c r="BU189" s="528"/>
      <c r="BV189" s="528"/>
      <c r="BW189" s="528"/>
      <c r="BX189" s="528"/>
      <c r="BY189" s="528"/>
      <c r="BZ189" s="439"/>
      <c r="CA189" s="525"/>
      <c r="CB189" s="336"/>
      <c r="CC189" s="145"/>
      <c r="CD189" s="145"/>
      <c r="CE189" s="146">
        <v>0</v>
      </c>
      <c r="CF189" s="147">
        <v>0</v>
      </c>
      <c r="CG189" s="147">
        <v>0</v>
      </c>
      <c r="CH189" s="15">
        <f>CE189+(CF189*48)+(CG189*48)</f>
        <v>0</v>
      </c>
      <c r="CI189" s="312"/>
      <c r="CJ189" s="312"/>
      <c r="CK189" s="312"/>
      <c r="CL189" s="312"/>
      <c r="CM189" s="528"/>
      <c r="CN189" s="528"/>
      <c r="CO189" s="528"/>
      <c r="CP189" s="528"/>
      <c r="CQ189" s="528"/>
    </row>
    <row r="190" spans="1:95" ht="15" customHeight="1" x14ac:dyDescent="0.3">
      <c r="A190" s="475"/>
      <c r="B190" s="434"/>
      <c r="C190" s="511"/>
      <c r="D190" s="108" t="s">
        <v>150</v>
      </c>
      <c r="E190" s="289" t="s">
        <v>6</v>
      </c>
      <c r="F190" s="439"/>
      <c r="G190" s="441"/>
      <c r="H190" s="145"/>
      <c r="I190" s="145"/>
      <c r="J190" s="145"/>
      <c r="K190" s="146">
        <v>0</v>
      </c>
      <c r="L190" s="147">
        <v>0</v>
      </c>
      <c r="M190" s="147">
        <v>0</v>
      </c>
      <c r="N190" s="15">
        <f>K190+(L190*48)+(M190*48)</f>
        <v>0</v>
      </c>
      <c r="O190" s="312"/>
      <c r="P190" s="312"/>
      <c r="Q190" s="312"/>
      <c r="R190" s="312"/>
      <c r="S190" s="528"/>
      <c r="T190" s="528"/>
      <c r="U190" s="528"/>
      <c r="V190" s="528"/>
      <c r="W190" s="542"/>
      <c r="X190" s="439"/>
      <c r="Y190" s="441"/>
      <c r="Z190" s="145"/>
      <c r="AA190" s="145"/>
      <c r="AB190" s="145"/>
      <c r="AC190" s="147">
        <v>0</v>
      </c>
      <c r="AD190" s="14">
        <v>444.15</v>
      </c>
      <c r="AE190" s="147">
        <v>0</v>
      </c>
      <c r="AF190" s="15">
        <f>AC190+(AD190*48)+(AE190*48)</f>
        <v>21319.199999999997</v>
      </c>
      <c r="AG190" s="312" t="s">
        <v>326</v>
      </c>
      <c r="AH190" s="312" t="s">
        <v>326</v>
      </c>
      <c r="AI190" s="312" t="s">
        <v>326</v>
      </c>
      <c r="AJ190" s="312" t="s">
        <v>326</v>
      </c>
      <c r="AK190" s="528"/>
      <c r="AL190" s="528"/>
      <c r="AM190" s="528"/>
      <c r="AN190" s="528"/>
      <c r="AO190" s="528"/>
      <c r="AP190" s="439"/>
      <c r="AQ190" s="441"/>
      <c r="AR190" s="145"/>
      <c r="AS190" s="145"/>
      <c r="AT190" s="145"/>
      <c r="AU190" s="146">
        <v>0</v>
      </c>
      <c r="AV190" s="147">
        <v>0</v>
      </c>
      <c r="AW190" s="147">
        <v>0</v>
      </c>
      <c r="AX190" s="15">
        <f>AU190+(AV190*48)+(AW190*48)</f>
        <v>0</v>
      </c>
      <c r="AY190" s="312"/>
      <c r="AZ190" s="312"/>
      <c r="BA190" s="312"/>
      <c r="BB190" s="312"/>
      <c r="BC190" s="528"/>
      <c r="BD190" s="528"/>
      <c r="BE190" s="528"/>
      <c r="BF190" s="528"/>
      <c r="BG190" s="542"/>
      <c r="BH190" s="439"/>
      <c r="BI190" s="441"/>
      <c r="BJ190" s="145"/>
      <c r="BK190" s="145"/>
      <c r="BL190" s="145"/>
      <c r="BM190" s="147">
        <v>0</v>
      </c>
      <c r="BN190" s="147">
        <v>0</v>
      </c>
      <c r="BO190" s="147">
        <v>0</v>
      </c>
      <c r="BP190" s="15">
        <f>BM190+(BN190*48)+(BO190*48)</f>
        <v>0</v>
      </c>
      <c r="BQ190" s="312"/>
      <c r="BR190" s="312"/>
      <c r="BS190" s="312"/>
      <c r="BT190" s="312"/>
      <c r="BU190" s="528"/>
      <c r="BV190" s="528"/>
      <c r="BW190" s="528"/>
      <c r="BX190" s="528"/>
      <c r="BY190" s="528"/>
      <c r="BZ190" s="439"/>
      <c r="CA190" s="525"/>
      <c r="CB190" s="336"/>
      <c r="CC190" s="145"/>
      <c r="CD190" s="145"/>
      <c r="CE190" s="146">
        <v>0</v>
      </c>
      <c r="CF190" s="147">
        <v>0</v>
      </c>
      <c r="CG190" s="147">
        <v>0</v>
      </c>
      <c r="CH190" s="15">
        <f>CE190+(CF190*48)+(CG190*48)</f>
        <v>0</v>
      </c>
      <c r="CI190" s="312"/>
      <c r="CJ190" s="312"/>
      <c r="CK190" s="312"/>
      <c r="CL190" s="312"/>
      <c r="CM190" s="528"/>
      <c r="CN190" s="528"/>
      <c r="CO190" s="528"/>
      <c r="CP190" s="528"/>
      <c r="CQ190" s="528"/>
    </row>
    <row r="191" spans="1:95" ht="15" customHeight="1" x14ac:dyDescent="0.3">
      <c r="A191" s="475"/>
      <c r="B191" s="513" t="s">
        <v>317</v>
      </c>
      <c r="C191" s="511"/>
      <c r="D191" s="195" t="s">
        <v>91</v>
      </c>
      <c r="E191" s="289" t="s">
        <v>7</v>
      </c>
      <c r="F191" s="439"/>
      <c r="G191" s="441"/>
      <c r="H191" s="145"/>
      <c r="I191" s="145"/>
      <c r="J191" s="145"/>
      <c r="K191" s="146">
        <v>0</v>
      </c>
      <c r="L191" s="147">
        <v>0</v>
      </c>
      <c r="M191" s="147">
        <v>0</v>
      </c>
      <c r="N191" s="15">
        <f>K191+(L191*48)+(M191*48)</f>
        <v>0</v>
      </c>
      <c r="O191" s="319"/>
      <c r="P191" s="319"/>
      <c r="Q191" s="319"/>
      <c r="R191" s="319"/>
      <c r="S191" s="529"/>
      <c r="T191" s="529"/>
      <c r="U191" s="529"/>
      <c r="V191" s="529"/>
      <c r="W191" s="543"/>
      <c r="X191" s="439"/>
      <c r="Y191" s="441"/>
      <c r="Z191" s="145"/>
      <c r="AA191" s="145"/>
      <c r="AB191" s="145"/>
      <c r="AC191" s="147">
        <v>0</v>
      </c>
      <c r="AD191" s="14">
        <v>467.14</v>
      </c>
      <c r="AE191" s="147">
        <v>0</v>
      </c>
      <c r="AF191" s="15">
        <f>AC191+(AD191*48)+(AE191*48)</f>
        <v>22422.720000000001</v>
      </c>
      <c r="AG191" s="319" t="s">
        <v>326</v>
      </c>
      <c r="AH191" s="319" t="s">
        <v>326</v>
      </c>
      <c r="AI191" s="319" t="s">
        <v>326</v>
      </c>
      <c r="AJ191" s="319" t="s">
        <v>326</v>
      </c>
      <c r="AK191" s="529"/>
      <c r="AL191" s="529"/>
      <c r="AM191" s="529"/>
      <c r="AN191" s="529"/>
      <c r="AO191" s="529"/>
      <c r="AP191" s="439"/>
      <c r="AQ191" s="441"/>
      <c r="AR191" s="145"/>
      <c r="AS191" s="145"/>
      <c r="AT191" s="145"/>
      <c r="AU191" s="146">
        <v>0</v>
      </c>
      <c r="AV191" s="147">
        <v>0</v>
      </c>
      <c r="AW191" s="147">
        <v>0</v>
      </c>
      <c r="AX191" s="15">
        <f>AU191+(AV191*48)+(AW191*48)</f>
        <v>0</v>
      </c>
      <c r="AY191" s="319"/>
      <c r="AZ191" s="319"/>
      <c r="BA191" s="319"/>
      <c r="BB191" s="319"/>
      <c r="BC191" s="529"/>
      <c r="BD191" s="529"/>
      <c r="BE191" s="529"/>
      <c r="BF191" s="529"/>
      <c r="BG191" s="543"/>
      <c r="BH191" s="439"/>
      <c r="BI191" s="441"/>
      <c r="BJ191" s="145"/>
      <c r="BK191" s="145"/>
      <c r="BL191" s="145"/>
      <c r="BM191" s="147">
        <v>0</v>
      </c>
      <c r="BN191" s="147">
        <v>0</v>
      </c>
      <c r="BO191" s="147">
        <v>0</v>
      </c>
      <c r="BP191" s="15">
        <f>BM191+(BN191*48)+(BO191*48)</f>
        <v>0</v>
      </c>
      <c r="BQ191" s="319"/>
      <c r="BR191" s="319"/>
      <c r="BS191" s="319"/>
      <c r="BT191" s="319"/>
      <c r="BU191" s="529"/>
      <c r="BV191" s="529"/>
      <c r="BW191" s="529"/>
      <c r="BX191" s="529"/>
      <c r="BY191" s="529"/>
      <c r="BZ191" s="439"/>
      <c r="CA191" s="525"/>
      <c r="CB191" s="336"/>
      <c r="CC191" s="145"/>
      <c r="CD191" s="145"/>
      <c r="CE191" s="146">
        <v>0</v>
      </c>
      <c r="CF191" s="147">
        <v>0</v>
      </c>
      <c r="CG191" s="147">
        <v>0</v>
      </c>
      <c r="CH191" s="15">
        <f>CE191+(CF191*48)+(CG191*48)</f>
        <v>0</v>
      </c>
      <c r="CI191" s="319"/>
      <c r="CJ191" s="319"/>
      <c r="CK191" s="319"/>
      <c r="CL191" s="319"/>
      <c r="CM191" s="529"/>
      <c r="CN191" s="529"/>
      <c r="CO191" s="529"/>
      <c r="CP191" s="529"/>
      <c r="CQ191" s="529"/>
    </row>
    <row r="192" spans="1:95" ht="15" customHeight="1" thickBot="1" x14ac:dyDescent="0.35">
      <c r="A192" s="476"/>
      <c r="B192" s="514"/>
      <c r="C192" s="512"/>
      <c r="D192" s="197"/>
      <c r="E192" s="198"/>
      <c r="F192" s="277"/>
      <c r="G192" s="278"/>
      <c r="H192" s="316"/>
      <c r="I192" s="316"/>
      <c r="J192" s="316"/>
      <c r="K192" s="318"/>
      <c r="L192" s="318"/>
      <c r="M192" s="318"/>
      <c r="N192" s="101"/>
      <c r="O192" s="318"/>
      <c r="P192" s="318"/>
      <c r="Q192" s="318"/>
      <c r="R192" s="318"/>
      <c r="S192" s="318"/>
      <c r="T192" s="318"/>
      <c r="U192" s="318"/>
      <c r="V192" s="318"/>
      <c r="W192" s="318"/>
      <c r="X192" s="361"/>
      <c r="Y192" s="355"/>
      <c r="Z192" s="316"/>
      <c r="AA192" s="316"/>
      <c r="AB192" s="316"/>
      <c r="AC192" s="318"/>
      <c r="AD192" s="79"/>
      <c r="AE192" s="318"/>
      <c r="AF192" s="370" t="s">
        <v>320</v>
      </c>
      <c r="AG192" s="318"/>
      <c r="AH192" s="318"/>
      <c r="AI192" s="318"/>
      <c r="AJ192" s="318"/>
      <c r="AK192" s="318"/>
      <c r="AL192" s="318"/>
      <c r="AM192" s="318"/>
      <c r="AN192" s="318"/>
      <c r="AO192" s="318"/>
      <c r="AP192" s="361"/>
      <c r="AQ192" s="355"/>
      <c r="AR192" s="316"/>
      <c r="AS192" s="316"/>
      <c r="AT192" s="316"/>
      <c r="AU192" s="318"/>
      <c r="AV192" s="318"/>
      <c r="AW192" s="318"/>
      <c r="AX192" s="101"/>
      <c r="AY192" s="338"/>
      <c r="AZ192" s="338"/>
      <c r="BA192" s="338"/>
      <c r="BB192" s="338"/>
      <c r="BC192" s="338"/>
      <c r="BD192" s="338"/>
      <c r="BE192" s="338"/>
      <c r="BF192" s="338"/>
      <c r="BG192" s="216"/>
      <c r="BH192" s="341"/>
      <c r="BI192" s="342"/>
      <c r="BJ192" s="316"/>
      <c r="BK192" s="316"/>
      <c r="BL192" s="316"/>
      <c r="BM192" s="318"/>
      <c r="BN192" s="318"/>
      <c r="BO192" s="318"/>
      <c r="BP192" s="106"/>
      <c r="BQ192" s="338"/>
      <c r="BR192" s="338"/>
      <c r="BS192" s="338"/>
      <c r="BT192" s="338"/>
      <c r="BU192" s="338"/>
      <c r="BV192" s="338"/>
      <c r="BW192" s="338"/>
      <c r="BX192" s="338"/>
      <c r="BY192" s="216"/>
      <c r="BZ192" s="341"/>
      <c r="CA192" s="189"/>
      <c r="CB192" s="350"/>
      <c r="CC192" s="316"/>
      <c r="CD192" s="316"/>
      <c r="CE192" s="318"/>
      <c r="CF192" s="318"/>
      <c r="CG192" s="318"/>
      <c r="CH192" s="101"/>
      <c r="CI192" s="318"/>
      <c r="CJ192" s="318"/>
      <c r="CK192" s="318"/>
      <c r="CL192" s="318"/>
      <c r="CM192" s="318"/>
      <c r="CN192" s="318"/>
      <c r="CO192" s="318"/>
      <c r="CP192" s="318"/>
      <c r="CQ192" s="351"/>
    </row>
    <row r="193" spans="1:95" ht="15" customHeight="1" x14ac:dyDescent="0.3">
      <c r="A193" s="474">
        <f t="shared" ref="A193" si="37">A186+1</f>
        <v>28</v>
      </c>
      <c r="B193" s="433">
        <v>138296</v>
      </c>
      <c r="C193" s="518">
        <v>0.6</v>
      </c>
      <c r="D193" s="117" t="s">
        <v>124</v>
      </c>
      <c r="E193" s="24" t="s">
        <v>309</v>
      </c>
      <c r="F193" s="276"/>
      <c r="G193" s="116"/>
      <c r="H193" s="140">
        <v>0</v>
      </c>
      <c r="I193" s="141">
        <v>0</v>
      </c>
      <c r="J193" s="141">
        <v>0</v>
      </c>
      <c r="K193" s="142"/>
      <c r="L193" s="142"/>
      <c r="M193" s="142"/>
      <c r="N193" s="143">
        <f>H193+I193+J193</f>
        <v>0</v>
      </c>
      <c r="O193" s="9"/>
      <c r="P193" s="9"/>
      <c r="Q193" s="9"/>
      <c r="R193" s="9"/>
      <c r="S193" s="144"/>
      <c r="T193" s="9"/>
      <c r="U193" s="8"/>
      <c r="V193" s="8"/>
      <c r="W193" s="8"/>
      <c r="X193" s="276"/>
      <c r="Y193" s="116"/>
      <c r="Z193" s="140">
        <v>0</v>
      </c>
      <c r="AA193" s="141">
        <v>0</v>
      </c>
      <c r="AB193" s="141">
        <v>0</v>
      </c>
      <c r="AC193" s="142"/>
      <c r="AD193" s="142"/>
      <c r="AE193" s="142"/>
      <c r="AF193" s="143">
        <f>Z193+AA193+AB193</f>
        <v>0</v>
      </c>
      <c r="AG193" s="9"/>
      <c r="AH193" s="9"/>
      <c r="AI193" s="9"/>
      <c r="AJ193" s="9"/>
      <c r="AK193" s="144"/>
      <c r="AL193" s="9"/>
      <c r="AM193" s="8"/>
      <c r="AN193" s="8"/>
      <c r="AO193" s="144"/>
      <c r="AP193" s="276"/>
      <c r="AQ193" s="116"/>
      <c r="AR193" s="140">
        <v>0</v>
      </c>
      <c r="AS193" s="141">
        <v>0</v>
      </c>
      <c r="AT193" s="141">
        <v>0</v>
      </c>
      <c r="AU193" s="142"/>
      <c r="AV193" s="142"/>
      <c r="AW193" s="142"/>
      <c r="AX193" s="143">
        <f>AR193+AS193+AT193</f>
        <v>0</v>
      </c>
      <c r="AY193" s="9"/>
      <c r="AZ193" s="9"/>
      <c r="BA193" s="9"/>
      <c r="BB193" s="9"/>
      <c r="BC193" s="144"/>
      <c r="BD193" s="9"/>
      <c r="BE193" s="8"/>
      <c r="BF193" s="8"/>
      <c r="BG193" s="8"/>
      <c r="BH193" s="276"/>
      <c r="BI193" s="116"/>
      <c r="BJ193" s="140">
        <v>0</v>
      </c>
      <c r="BK193" s="141">
        <v>0</v>
      </c>
      <c r="BL193" s="141">
        <v>0</v>
      </c>
      <c r="BM193" s="142"/>
      <c r="BN193" s="142"/>
      <c r="BO193" s="142"/>
      <c r="BP193" s="143">
        <f>BJ193+BK193+BL193</f>
        <v>0</v>
      </c>
      <c r="BQ193" s="9"/>
      <c r="BR193" s="9"/>
      <c r="BS193" s="9"/>
      <c r="BT193" s="9"/>
      <c r="BU193" s="144"/>
      <c r="BV193" s="9"/>
      <c r="BW193" s="8"/>
      <c r="BX193" s="8"/>
      <c r="BY193" s="144"/>
      <c r="BZ193" s="276"/>
      <c r="CA193" s="24"/>
      <c r="CB193" s="349">
        <v>0</v>
      </c>
      <c r="CC193" s="141">
        <v>0</v>
      </c>
      <c r="CD193" s="141">
        <v>0</v>
      </c>
      <c r="CE193" s="142"/>
      <c r="CF193" s="142"/>
      <c r="CG193" s="142"/>
      <c r="CH193" s="143">
        <f>CB193+CC193+CD193</f>
        <v>0</v>
      </c>
      <c r="CI193" s="9"/>
      <c r="CJ193" s="9"/>
      <c r="CK193" s="9"/>
      <c r="CL193" s="9"/>
      <c r="CM193" s="144"/>
      <c r="CN193" s="9"/>
      <c r="CO193" s="8"/>
      <c r="CP193" s="8"/>
      <c r="CQ193" s="144"/>
    </row>
    <row r="194" spans="1:95" ht="15" customHeight="1" x14ac:dyDescent="0.3">
      <c r="A194" s="475"/>
      <c r="B194" s="434"/>
      <c r="C194" s="519"/>
      <c r="D194" s="108" t="s">
        <v>125</v>
      </c>
      <c r="E194" s="288" t="s">
        <v>78</v>
      </c>
      <c r="F194" s="438" t="s">
        <v>38</v>
      </c>
      <c r="G194" s="440" t="s">
        <v>101</v>
      </c>
      <c r="H194" s="145"/>
      <c r="I194" s="145"/>
      <c r="J194" s="145"/>
      <c r="K194" s="147">
        <v>0</v>
      </c>
      <c r="L194" s="147">
        <v>0</v>
      </c>
      <c r="M194" s="147">
        <v>0</v>
      </c>
      <c r="N194" s="15">
        <f>K194+(L194*48)+(M194*48)</f>
        <v>0</v>
      </c>
      <c r="O194" s="311"/>
      <c r="P194" s="311"/>
      <c r="Q194" s="311"/>
      <c r="R194" s="311"/>
      <c r="S194" s="527"/>
      <c r="T194" s="527"/>
      <c r="U194" s="527"/>
      <c r="V194" s="527"/>
      <c r="W194" s="541"/>
      <c r="X194" s="438" t="s">
        <v>38</v>
      </c>
      <c r="Y194" s="440" t="s">
        <v>101</v>
      </c>
      <c r="Z194" s="145"/>
      <c r="AA194" s="145"/>
      <c r="AB194" s="145"/>
      <c r="AC194" s="147">
        <v>0</v>
      </c>
      <c r="AD194" s="147">
        <v>0</v>
      </c>
      <c r="AE194" s="147">
        <v>0</v>
      </c>
      <c r="AF194" s="15">
        <f>AC194+(AD194*48)+(AE194*48)</f>
        <v>0</v>
      </c>
      <c r="AG194" s="311"/>
      <c r="AH194" s="311"/>
      <c r="AI194" s="311"/>
      <c r="AJ194" s="311"/>
      <c r="AK194" s="527"/>
      <c r="AL194" s="527"/>
      <c r="AM194" s="527"/>
      <c r="AN194" s="527"/>
      <c r="AO194" s="527"/>
      <c r="AP194" s="438" t="s">
        <v>38</v>
      </c>
      <c r="AQ194" s="440" t="s">
        <v>101</v>
      </c>
      <c r="AR194" s="145"/>
      <c r="AS194" s="145"/>
      <c r="AT194" s="145"/>
      <c r="AU194" s="146">
        <v>0</v>
      </c>
      <c r="AV194" s="147">
        <v>0</v>
      </c>
      <c r="AW194" s="147">
        <v>0</v>
      </c>
      <c r="AX194" s="15">
        <f>AU194+(AV194*48)+(AW194*48)</f>
        <v>0</v>
      </c>
      <c r="AY194" s="311"/>
      <c r="AZ194" s="311"/>
      <c r="BA194" s="311"/>
      <c r="BB194" s="311"/>
      <c r="BC194" s="527"/>
      <c r="BD194" s="527"/>
      <c r="BE194" s="527"/>
      <c r="BF194" s="527"/>
      <c r="BG194" s="541"/>
      <c r="BH194" s="438" t="s">
        <v>38</v>
      </c>
      <c r="BI194" s="440" t="s">
        <v>101</v>
      </c>
      <c r="BJ194" s="145"/>
      <c r="BK194" s="145"/>
      <c r="BL194" s="145"/>
      <c r="BM194" s="147">
        <v>0</v>
      </c>
      <c r="BN194" s="147">
        <v>0</v>
      </c>
      <c r="BO194" s="147">
        <v>0</v>
      </c>
      <c r="BP194" s="15">
        <f>BM194+(BN194*48)+(BO194*48)</f>
        <v>0</v>
      </c>
      <c r="BQ194" s="311"/>
      <c r="BR194" s="311"/>
      <c r="BS194" s="311"/>
      <c r="BT194" s="311"/>
      <c r="BU194" s="527"/>
      <c r="BV194" s="527"/>
      <c r="BW194" s="527"/>
      <c r="BX194" s="527"/>
      <c r="BY194" s="527"/>
      <c r="BZ194" s="438" t="s">
        <v>38</v>
      </c>
      <c r="CA194" s="524" t="s">
        <v>101</v>
      </c>
      <c r="CB194" s="336"/>
      <c r="CC194" s="145"/>
      <c r="CD194" s="145"/>
      <c r="CE194" s="146">
        <v>0</v>
      </c>
      <c r="CF194" s="147">
        <v>0</v>
      </c>
      <c r="CG194" s="147">
        <v>0</v>
      </c>
      <c r="CH194" s="15">
        <f>CE194+(CF194*48)+(CG194*48)</f>
        <v>0</v>
      </c>
      <c r="CI194" s="311"/>
      <c r="CJ194" s="311"/>
      <c r="CK194" s="311"/>
      <c r="CL194" s="311"/>
      <c r="CM194" s="527"/>
      <c r="CN194" s="527"/>
      <c r="CO194" s="527"/>
      <c r="CP194" s="527"/>
      <c r="CQ194" s="527"/>
    </row>
    <row r="195" spans="1:95" ht="15" customHeight="1" x14ac:dyDescent="0.3">
      <c r="A195" s="475"/>
      <c r="B195" s="434"/>
      <c r="C195" s="519"/>
      <c r="D195" s="108" t="s">
        <v>126</v>
      </c>
      <c r="E195" s="289" t="s">
        <v>4</v>
      </c>
      <c r="F195" s="439"/>
      <c r="G195" s="441"/>
      <c r="H195" s="145"/>
      <c r="I195" s="145"/>
      <c r="J195" s="145"/>
      <c r="K195" s="147">
        <v>0</v>
      </c>
      <c r="L195" s="147">
        <v>0</v>
      </c>
      <c r="M195" s="147">
        <v>0</v>
      </c>
      <c r="N195" s="15">
        <f>K195+(L195*48)+(M195*48)</f>
        <v>0</v>
      </c>
      <c r="O195" s="312"/>
      <c r="P195" s="312"/>
      <c r="Q195" s="312"/>
      <c r="R195" s="312"/>
      <c r="S195" s="528"/>
      <c r="T195" s="528"/>
      <c r="U195" s="528"/>
      <c r="V195" s="528"/>
      <c r="W195" s="542"/>
      <c r="X195" s="439"/>
      <c r="Y195" s="441"/>
      <c r="Z195" s="145"/>
      <c r="AA195" s="145"/>
      <c r="AB195" s="145"/>
      <c r="AC195" s="147">
        <v>0</v>
      </c>
      <c r="AD195" s="147">
        <v>0</v>
      </c>
      <c r="AE195" s="147">
        <v>0</v>
      </c>
      <c r="AF195" s="15">
        <f>AC195+(AD195*48)+(AE195*48)</f>
        <v>0</v>
      </c>
      <c r="AG195" s="312"/>
      <c r="AH195" s="312"/>
      <c r="AI195" s="312"/>
      <c r="AJ195" s="312"/>
      <c r="AK195" s="528"/>
      <c r="AL195" s="528"/>
      <c r="AM195" s="528"/>
      <c r="AN195" s="528"/>
      <c r="AO195" s="528"/>
      <c r="AP195" s="439"/>
      <c r="AQ195" s="441"/>
      <c r="AR195" s="145"/>
      <c r="AS195" s="145"/>
      <c r="AT195" s="145"/>
      <c r="AU195" s="146">
        <v>0</v>
      </c>
      <c r="AV195" s="147">
        <v>0</v>
      </c>
      <c r="AW195" s="147">
        <v>0</v>
      </c>
      <c r="AX195" s="15">
        <f>AU195+(AV195*48)+(AW195*48)</f>
        <v>0</v>
      </c>
      <c r="AY195" s="312"/>
      <c r="AZ195" s="312"/>
      <c r="BA195" s="312"/>
      <c r="BB195" s="312"/>
      <c r="BC195" s="528"/>
      <c r="BD195" s="528"/>
      <c r="BE195" s="528"/>
      <c r="BF195" s="528"/>
      <c r="BG195" s="542"/>
      <c r="BH195" s="439"/>
      <c r="BI195" s="441"/>
      <c r="BJ195" s="145"/>
      <c r="BK195" s="145"/>
      <c r="BL195" s="145"/>
      <c r="BM195" s="147">
        <v>0</v>
      </c>
      <c r="BN195" s="147">
        <v>0</v>
      </c>
      <c r="BO195" s="147">
        <v>0</v>
      </c>
      <c r="BP195" s="15">
        <f>BM195+(BN195*48)+(BO195*48)</f>
        <v>0</v>
      </c>
      <c r="BQ195" s="312"/>
      <c r="BR195" s="312"/>
      <c r="BS195" s="312"/>
      <c r="BT195" s="312"/>
      <c r="BU195" s="528"/>
      <c r="BV195" s="528"/>
      <c r="BW195" s="528"/>
      <c r="BX195" s="528"/>
      <c r="BY195" s="528"/>
      <c r="BZ195" s="439"/>
      <c r="CA195" s="525"/>
      <c r="CB195" s="336"/>
      <c r="CC195" s="145"/>
      <c r="CD195" s="145"/>
      <c r="CE195" s="146">
        <v>0</v>
      </c>
      <c r="CF195" s="147">
        <v>0</v>
      </c>
      <c r="CG195" s="147">
        <v>0</v>
      </c>
      <c r="CH195" s="15">
        <f>CE195+(CF195*48)+(CG195*48)</f>
        <v>0</v>
      </c>
      <c r="CI195" s="312"/>
      <c r="CJ195" s="312"/>
      <c r="CK195" s="312"/>
      <c r="CL195" s="312"/>
      <c r="CM195" s="528"/>
      <c r="CN195" s="528"/>
      <c r="CO195" s="528"/>
      <c r="CP195" s="528"/>
      <c r="CQ195" s="528"/>
    </row>
    <row r="196" spans="1:95" ht="15" customHeight="1" x14ac:dyDescent="0.3">
      <c r="A196" s="475"/>
      <c r="B196" s="434"/>
      <c r="C196" s="519"/>
      <c r="D196" s="108" t="s">
        <v>127</v>
      </c>
      <c r="E196" s="289" t="s">
        <v>5</v>
      </c>
      <c r="F196" s="439"/>
      <c r="G196" s="441"/>
      <c r="H196" s="145"/>
      <c r="I196" s="145"/>
      <c r="J196" s="145"/>
      <c r="K196" s="147">
        <v>0</v>
      </c>
      <c r="L196" s="147">
        <v>0</v>
      </c>
      <c r="M196" s="147">
        <v>0</v>
      </c>
      <c r="N196" s="15">
        <f>K196+(L196*48)+(M196*48)</f>
        <v>0</v>
      </c>
      <c r="O196" s="312"/>
      <c r="P196" s="312"/>
      <c r="Q196" s="312"/>
      <c r="R196" s="312"/>
      <c r="S196" s="528"/>
      <c r="T196" s="528"/>
      <c r="U196" s="528"/>
      <c r="V196" s="528"/>
      <c r="W196" s="542"/>
      <c r="X196" s="439"/>
      <c r="Y196" s="441"/>
      <c r="Z196" s="145"/>
      <c r="AA196" s="145"/>
      <c r="AB196" s="145"/>
      <c r="AC196" s="147">
        <v>0</v>
      </c>
      <c r="AD196" s="147">
        <v>0</v>
      </c>
      <c r="AE196" s="147">
        <v>0</v>
      </c>
      <c r="AF196" s="15">
        <f>AC196+(AD196*48)+(AE196*48)</f>
        <v>0</v>
      </c>
      <c r="AG196" s="312"/>
      <c r="AH196" s="312"/>
      <c r="AI196" s="312"/>
      <c r="AJ196" s="312"/>
      <c r="AK196" s="528"/>
      <c r="AL196" s="528"/>
      <c r="AM196" s="528"/>
      <c r="AN196" s="528"/>
      <c r="AO196" s="528"/>
      <c r="AP196" s="439"/>
      <c r="AQ196" s="441"/>
      <c r="AR196" s="145"/>
      <c r="AS196" s="145"/>
      <c r="AT196" s="145"/>
      <c r="AU196" s="146">
        <v>0</v>
      </c>
      <c r="AV196" s="147">
        <v>0</v>
      </c>
      <c r="AW196" s="147">
        <v>0</v>
      </c>
      <c r="AX196" s="15">
        <f>AU196+(AV196*48)+(AW196*48)</f>
        <v>0</v>
      </c>
      <c r="AY196" s="312"/>
      <c r="AZ196" s="312"/>
      <c r="BA196" s="312"/>
      <c r="BB196" s="312"/>
      <c r="BC196" s="528"/>
      <c r="BD196" s="528"/>
      <c r="BE196" s="528"/>
      <c r="BF196" s="528"/>
      <c r="BG196" s="542"/>
      <c r="BH196" s="439"/>
      <c r="BI196" s="441"/>
      <c r="BJ196" s="145"/>
      <c r="BK196" s="145"/>
      <c r="BL196" s="145"/>
      <c r="BM196" s="147">
        <v>0</v>
      </c>
      <c r="BN196" s="147">
        <v>0</v>
      </c>
      <c r="BO196" s="147">
        <v>0</v>
      </c>
      <c r="BP196" s="15">
        <f>BM196+(BN196*48)+(BO196*48)</f>
        <v>0</v>
      </c>
      <c r="BQ196" s="312"/>
      <c r="BR196" s="312"/>
      <c r="BS196" s="312"/>
      <c r="BT196" s="312"/>
      <c r="BU196" s="528"/>
      <c r="BV196" s="528"/>
      <c r="BW196" s="528"/>
      <c r="BX196" s="528"/>
      <c r="BY196" s="528"/>
      <c r="BZ196" s="439"/>
      <c r="CA196" s="525"/>
      <c r="CB196" s="336"/>
      <c r="CC196" s="145"/>
      <c r="CD196" s="145"/>
      <c r="CE196" s="146">
        <v>0</v>
      </c>
      <c r="CF196" s="147">
        <v>0</v>
      </c>
      <c r="CG196" s="147">
        <v>0</v>
      </c>
      <c r="CH196" s="15">
        <f>CE196+(CF196*48)+(CG196*48)</f>
        <v>0</v>
      </c>
      <c r="CI196" s="312"/>
      <c r="CJ196" s="312"/>
      <c r="CK196" s="312"/>
      <c r="CL196" s="312"/>
      <c r="CM196" s="528"/>
      <c r="CN196" s="528"/>
      <c r="CO196" s="528"/>
      <c r="CP196" s="528"/>
      <c r="CQ196" s="528"/>
    </row>
    <row r="197" spans="1:95" ht="15" customHeight="1" x14ac:dyDescent="0.3">
      <c r="A197" s="475"/>
      <c r="B197" s="434"/>
      <c r="C197" s="519"/>
      <c r="D197" s="108" t="s">
        <v>128</v>
      </c>
      <c r="E197" s="289" t="s">
        <v>6</v>
      </c>
      <c r="F197" s="439"/>
      <c r="G197" s="441"/>
      <c r="H197" s="145"/>
      <c r="I197" s="145"/>
      <c r="J197" s="145"/>
      <c r="K197" s="147">
        <v>0</v>
      </c>
      <c r="L197" s="147">
        <v>0</v>
      </c>
      <c r="M197" s="147">
        <v>0</v>
      </c>
      <c r="N197" s="15">
        <f>K197+(L197*48)+(M197*48)</f>
        <v>0</v>
      </c>
      <c r="O197" s="312"/>
      <c r="P197" s="312"/>
      <c r="Q197" s="312"/>
      <c r="R197" s="312"/>
      <c r="S197" s="528"/>
      <c r="T197" s="528"/>
      <c r="U197" s="528"/>
      <c r="V197" s="528"/>
      <c r="W197" s="542"/>
      <c r="X197" s="439"/>
      <c r="Y197" s="441"/>
      <c r="Z197" s="145"/>
      <c r="AA197" s="145"/>
      <c r="AB197" s="145"/>
      <c r="AC197" s="147">
        <v>0</v>
      </c>
      <c r="AD197" s="147">
        <v>0</v>
      </c>
      <c r="AE197" s="147">
        <v>0</v>
      </c>
      <c r="AF197" s="15">
        <f>AC197+(AD197*48)+(AE197*48)</f>
        <v>0</v>
      </c>
      <c r="AG197" s="312"/>
      <c r="AH197" s="312"/>
      <c r="AI197" s="312"/>
      <c r="AJ197" s="312"/>
      <c r="AK197" s="528"/>
      <c r="AL197" s="528"/>
      <c r="AM197" s="528"/>
      <c r="AN197" s="528"/>
      <c r="AO197" s="528"/>
      <c r="AP197" s="439"/>
      <c r="AQ197" s="441"/>
      <c r="AR197" s="145"/>
      <c r="AS197" s="145"/>
      <c r="AT197" s="145"/>
      <c r="AU197" s="146">
        <v>0</v>
      </c>
      <c r="AV197" s="147">
        <v>0</v>
      </c>
      <c r="AW197" s="147">
        <v>0</v>
      </c>
      <c r="AX197" s="15">
        <f>AU197+(AV197*48)+(AW197*48)</f>
        <v>0</v>
      </c>
      <c r="AY197" s="312"/>
      <c r="AZ197" s="312"/>
      <c r="BA197" s="312"/>
      <c r="BB197" s="312"/>
      <c r="BC197" s="528"/>
      <c r="BD197" s="528"/>
      <c r="BE197" s="528"/>
      <c r="BF197" s="528"/>
      <c r="BG197" s="542"/>
      <c r="BH197" s="439"/>
      <c r="BI197" s="441"/>
      <c r="BJ197" s="145"/>
      <c r="BK197" s="145"/>
      <c r="BL197" s="145"/>
      <c r="BM197" s="147">
        <v>0</v>
      </c>
      <c r="BN197" s="147">
        <v>0</v>
      </c>
      <c r="BO197" s="147">
        <v>0</v>
      </c>
      <c r="BP197" s="15">
        <f>BM197+(BN197*48)+(BO197*48)</f>
        <v>0</v>
      </c>
      <c r="BQ197" s="312"/>
      <c r="BR197" s="312"/>
      <c r="BS197" s="312"/>
      <c r="BT197" s="312"/>
      <c r="BU197" s="528"/>
      <c r="BV197" s="528"/>
      <c r="BW197" s="528"/>
      <c r="BX197" s="528"/>
      <c r="BY197" s="528"/>
      <c r="BZ197" s="439"/>
      <c r="CA197" s="525"/>
      <c r="CB197" s="336"/>
      <c r="CC197" s="145"/>
      <c r="CD197" s="145"/>
      <c r="CE197" s="146">
        <v>0</v>
      </c>
      <c r="CF197" s="147">
        <v>0</v>
      </c>
      <c r="CG197" s="147">
        <v>0</v>
      </c>
      <c r="CH197" s="15">
        <f>CE197+(CF197*48)+(CG197*48)</f>
        <v>0</v>
      </c>
      <c r="CI197" s="312"/>
      <c r="CJ197" s="312"/>
      <c r="CK197" s="312"/>
      <c r="CL197" s="312"/>
      <c r="CM197" s="528"/>
      <c r="CN197" s="528"/>
      <c r="CO197" s="528"/>
      <c r="CP197" s="528"/>
      <c r="CQ197" s="528"/>
    </row>
    <row r="198" spans="1:95" ht="15" customHeight="1" x14ac:dyDescent="0.3">
      <c r="A198" s="475"/>
      <c r="B198" s="513" t="s">
        <v>317</v>
      </c>
      <c r="C198" s="519"/>
      <c r="D198" s="196" t="s">
        <v>129</v>
      </c>
      <c r="E198" s="289" t="s">
        <v>7</v>
      </c>
      <c r="F198" s="439"/>
      <c r="G198" s="441"/>
      <c r="H198" s="145"/>
      <c r="I198" s="145"/>
      <c r="J198" s="145"/>
      <c r="K198" s="147">
        <v>0</v>
      </c>
      <c r="L198" s="147">
        <v>0</v>
      </c>
      <c r="M198" s="147">
        <v>0</v>
      </c>
      <c r="N198" s="15">
        <f>K198+(L198*48)+(M198*48)</f>
        <v>0</v>
      </c>
      <c r="O198" s="319"/>
      <c r="P198" s="319"/>
      <c r="Q198" s="319"/>
      <c r="R198" s="319"/>
      <c r="S198" s="529"/>
      <c r="T198" s="529"/>
      <c r="U198" s="529"/>
      <c r="V198" s="529"/>
      <c r="W198" s="543"/>
      <c r="X198" s="439"/>
      <c r="Y198" s="441"/>
      <c r="Z198" s="145"/>
      <c r="AA198" s="145"/>
      <c r="AB198" s="145"/>
      <c r="AC198" s="147">
        <v>0</v>
      </c>
      <c r="AD198" s="147">
        <v>0</v>
      </c>
      <c r="AE198" s="147">
        <v>0</v>
      </c>
      <c r="AF198" s="15">
        <f>AC198+(AD198*48)+(AE198*48)</f>
        <v>0</v>
      </c>
      <c r="AG198" s="319"/>
      <c r="AH198" s="319"/>
      <c r="AI198" s="319"/>
      <c r="AJ198" s="319"/>
      <c r="AK198" s="529"/>
      <c r="AL198" s="529"/>
      <c r="AM198" s="529"/>
      <c r="AN198" s="529"/>
      <c r="AO198" s="529"/>
      <c r="AP198" s="439"/>
      <c r="AQ198" s="441"/>
      <c r="AR198" s="145"/>
      <c r="AS198" s="145"/>
      <c r="AT198" s="145"/>
      <c r="AU198" s="146">
        <v>0</v>
      </c>
      <c r="AV198" s="147">
        <v>0</v>
      </c>
      <c r="AW198" s="147">
        <v>0</v>
      </c>
      <c r="AX198" s="15">
        <f>AU198+(AV198*48)+(AW198*48)</f>
        <v>0</v>
      </c>
      <c r="AY198" s="319"/>
      <c r="AZ198" s="319"/>
      <c r="BA198" s="319"/>
      <c r="BB198" s="319"/>
      <c r="BC198" s="529"/>
      <c r="BD198" s="529"/>
      <c r="BE198" s="529"/>
      <c r="BF198" s="529"/>
      <c r="BG198" s="543"/>
      <c r="BH198" s="439"/>
      <c r="BI198" s="441"/>
      <c r="BJ198" s="145"/>
      <c r="BK198" s="145"/>
      <c r="BL198" s="145"/>
      <c r="BM198" s="147">
        <v>0</v>
      </c>
      <c r="BN198" s="147">
        <v>0</v>
      </c>
      <c r="BO198" s="147">
        <v>0</v>
      </c>
      <c r="BP198" s="15">
        <f>BM198+(BN198*48)+(BO198*48)</f>
        <v>0</v>
      </c>
      <c r="BQ198" s="319"/>
      <c r="BR198" s="319"/>
      <c r="BS198" s="319"/>
      <c r="BT198" s="319"/>
      <c r="BU198" s="529"/>
      <c r="BV198" s="529"/>
      <c r="BW198" s="529"/>
      <c r="BX198" s="529"/>
      <c r="BY198" s="529"/>
      <c r="BZ198" s="439"/>
      <c r="CA198" s="525"/>
      <c r="CB198" s="336"/>
      <c r="CC198" s="145"/>
      <c r="CD198" s="145"/>
      <c r="CE198" s="146">
        <v>0</v>
      </c>
      <c r="CF198" s="147">
        <v>0</v>
      </c>
      <c r="CG198" s="147">
        <v>0</v>
      </c>
      <c r="CH198" s="15">
        <f>CE198+(CF198*48)+(CG198*48)</f>
        <v>0</v>
      </c>
      <c r="CI198" s="319"/>
      <c r="CJ198" s="319"/>
      <c r="CK198" s="319"/>
      <c r="CL198" s="319"/>
      <c r="CM198" s="529"/>
      <c r="CN198" s="529"/>
      <c r="CO198" s="529"/>
      <c r="CP198" s="529"/>
      <c r="CQ198" s="529"/>
    </row>
    <row r="199" spans="1:95" ht="15" customHeight="1" thickBot="1" x14ac:dyDescent="0.35">
      <c r="A199" s="476"/>
      <c r="B199" s="514"/>
      <c r="C199" s="520"/>
      <c r="D199" s="329"/>
      <c r="E199" s="198"/>
      <c r="F199" s="277"/>
      <c r="G199" s="278"/>
      <c r="H199" s="316"/>
      <c r="I199" s="316"/>
      <c r="J199" s="316"/>
      <c r="K199" s="318"/>
      <c r="L199" s="318"/>
      <c r="M199" s="318"/>
      <c r="N199" s="106"/>
      <c r="O199" s="318"/>
      <c r="P199" s="318"/>
      <c r="Q199" s="318"/>
      <c r="R199" s="318"/>
      <c r="S199" s="318"/>
      <c r="T199" s="318"/>
      <c r="U199" s="318"/>
      <c r="V199" s="318"/>
      <c r="W199" s="318"/>
      <c r="X199" s="361"/>
      <c r="Y199" s="355"/>
      <c r="Z199" s="316"/>
      <c r="AA199" s="316"/>
      <c r="AB199" s="316"/>
      <c r="AC199" s="318"/>
      <c r="AD199" s="318"/>
      <c r="AE199" s="318"/>
      <c r="AF199" s="106"/>
      <c r="AG199" s="318"/>
      <c r="AH199" s="318"/>
      <c r="AI199" s="318"/>
      <c r="AJ199" s="318"/>
      <c r="AK199" s="318"/>
      <c r="AL199" s="318"/>
      <c r="AM199" s="318"/>
      <c r="AN199" s="318"/>
      <c r="AO199" s="318"/>
      <c r="AP199" s="361"/>
      <c r="AQ199" s="355"/>
      <c r="AR199" s="316"/>
      <c r="AS199" s="316"/>
      <c r="AT199" s="316"/>
      <c r="AU199" s="318"/>
      <c r="AV199" s="318"/>
      <c r="AW199" s="318"/>
      <c r="AX199" s="101"/>
      <c r="AY199" s="338"/>
      <c r="AZ199" s="338"/>
      <c r="BA199" s="338"/>
      <c r="BB199" s="338"/>
      <c r="BC199" s="338"/>
      <c r="BD199" s="338"/>
      <c r="BE199" s="338"/>
      <c r="BF199" s="338"/>
      <c r="BG199" s="216"/>
      <c r="BH199" s="341"/>
      <c r="BI199" s="342"/>
      <c r="BJ199" s="316"/>
      <c r="BK199" s="316"/>
      <c r="BL199" s="316"/>
      <c r="BM199" s="318"/>
      <c r="BN199" s="318"/>
      <c r="BO199" s="318"/>
      <c r="BP199" s="106"/>
      <c r="BQ199" s="338"/>
      <c r="BR199" s="338"/>
      <c r="BS199" s="338"/>
      <c r="BT199" s="338"/>
      <c r="BU199" s="338"/>
      <c r="BV199" s="338"/>
      <c r="BW199" s="338"/>
      <c r="BX199" s="338"/>
      <c r="BY199" s="216"/>
      <c r="BZ199" s="341"/>
      <c r="CA199" s="189"/>
      <c r="CB199" s="350"/>
      <c r="CC199" s="316"/>
      <c r="CD199" s="316"/>
      <c r="CE199" s="318"/>
      <c r="CF199" s="318"/>
      <c r="CG199" s="318"/>
      <c r="CH199" s="101"/>
      <c r="CI199" s="318"/>
      <c r="CJ199" s="318"/>
      <c r="CK199" s="318"/>
      <c r="CL199" s="318"/>
      <c r="CM199" s="318"/>
      <c r="CN199" s="318"/>
      <c r="CO199" s="318"/>
      <c r="CP199" s="318"/>
      <c r="CQ199" s="351"/>
    </row>
    <row r="200" spans="1:95" ht="15" customHeight="1" x14ac:dyDescent="0.3">
      <c r="A200" s="474">
        <f t="shared" ref="A200" si="38">A193+1</f>
        <v>29</v>
      </c>
      <c r="B200" s="433">
        <v>138963</v>
      </c>
      <c r="C200" s="518">
        <v>0.8</v>
      </c>
      <c r="D200" s="121" t="s">
        <v>262</v>
      </c>
      <c r="E200" s="24" t="s">
        <v>309</v>
      </c>
      <c r="F200" s="276"/>
      <c r="G200" s="116"/>
      <c r="H200" s="140">
        <v>0</v>
      </c>
      <c r="I200" s="141">
        <v>0</v>
      </c>
      <c r="J200" s="141">
        <v>0</v>
      </c>
      <c r="K200" s="142"/>
      <c r="L200" s="142"/>
      <c r="M200" s="142"/>
      <c r="N200" s="143">
        <f>H200+I200+J200</f>
        <v>0</v>
      </c>
      <c r="O200" s="9"/>
      <c r="P200" s="9"/>
      <c r="Q200" s="9"/>
      <c r="R200" s="9"/>
      <c r="S200" s="144"/>
      <c r="T200" s="9"/>
      <c r="U200" s="8"/>
      <c r="V200" s="8"/>
      <c r="W200" s="8"/>
      <c r="X200" s="276"/>
      <c r="Y200" s="116"/>
      <c r="Z200" s="140">
        <v>0</v>
      </c>
      <c r="AA200" s="141">
        <v>0</v>
      </c>
      <c r="AB200" s="141">
        <v>0</v>
      </c>
      <c r="AC200" s="142"/>
      <c r="AD200" s="142"/>
      <c r="AE200" s="142"/>
      <c r="AF200" s="143">
        <f>Z200+AA200+AB200</f>
        <v>0</v>
      </c>
      <c r="AG200" s="9"/>
      <c r="AH200" s="9"/>
      <c r="AI200" s="9"/>
      <c r="AJ200" s="9"/>
      <c r="AK200" s="144"/>
      <c r="AL200" s="9"/>
      <c r="AM200" s="8"/>
      <c r="AN200" s="8"/>
      <c r="AO200" s="144"/>
      <c r="AP200" s="276"/>
      <c r="AQ200" s="116"/>
      <c r="AR200" s="140">
        <v>0</v>
      </c>
      <c r="AS200" s="141">
        <v>0</v>
      </c>
      <c r="AT200" s="141">
        <v>0</v>
      </c>
      <c r="AU200" s="142"/>
      <c r="AV200" s="142"/>
      <c r="AW200" s="142"/>
      <c r="AX200" s="143">
        <f>AR200+AS200+AT200</f>
        <v>0</v>
      </c>
      <c r="AY200" s="9"/>
      <c r="AZ200" s="9"/>
      <c r="BA200" s="9"/>
      <c r="BB200" s="9"/>
      <c r="BC200" s="144"/>
      <c r="BD200" s="9"/>
      <c r="BE200" s="8"/>
      <c r="BF200" s="8"/>
      <c r="BG200" s="8"/>
      <c r="BH200" s="276"/>
      <c r="BI200" s="116"/>
      <c r="BJ200" s="140">
        <v>0</v>
      </c>
      <c r="BK200" s="141">
        <v>0</v>
      </c>
      <c r="BL200" s="141">
        <v>0</v>
      </c>
      <c r="BM200" s="142"/>
      <c r="BN200" s="142"/>
      <c r="BO200" s="142"/>
      <c r="BP200" s="143">
        <f>BJ200+BK200+BL200</f>
        <v>0</v>
      </c>
      <c r="BQ200" s="9"/>
      <c r="BR200" s="9"/>
      <c r="BS200" s="9"/>
      <c r="BT200" s="9"/>
      <c r="BU200" s="144"/>
      <c r="BV200" s="9"/>
      <c r="BW200" s="8"/>
      <c r="BX200" s="8"/>
      <c r="BY200" s="144"/>
      <c r="BZ200" s="276"/>
      <c r="CA200" s="24"/>
      <c r="CB200" s="349">
        <v>0</v>
      </c>
      <c r="CC200" s="141">
        <v>0</v>
      </c>
      <c r="CD200" s="141">
        <v>0</v>
      </c>
      <c r="CE200" s="142"/>
      <c r="CF200" s="142"/>
      <c r="CG200" s="142"/>
      <c r="CH200" s="143">
        <f>CB200+CC200+CD200</f>
        <v>0</v>
      </c>
      <c r="CI200" s="9"/>
      <c r="CJ200" s="9"/>
      <c r="CK200" s="9"/>
      <c r="CL200" s="9"/>
      <c r="CM200" s="144"/>
      <c r="CN200" s="9"/>
      <c r="CO200" s="8"/>
      <c r="CP200" s="8"/>
      <c r="CQ200" s="144"/>
    </row>
    <row r="201" spans="1:95" ht="15" customHeight="1" x14ac:dyDescent="0.3">
      <c r="A201" s="475"/>
      <c r="B201" s="434"/>
      <c r="C201" s="519"/>
      <c r="D201" s="108" t="s">
        <v>263</v>
      </c>
      <c r="E201" s="288" t="s">
        <v>78</v>
      </c>
      <c r="F201" s="438" t="s">
        <v>38</v>
      </c>
      <c r="G201" s="440" t="s">
        <v>101</v>
      </c>
      <c r="H201" s="145"/>
      <c r="I201" s="145"/>
      <c r="J201" s="145"/>
      <c r="K201" s="147">
        <v>0</v>
      </c>
      <c r="L201" s="147">
        <v>0</v>
      </c>
      <c r="M201" s="147">
        <v>0</v>
      </c>
      <c r="N201" s="15">
        <f>K201+(L201*48)+(M201*48)</f>
        <v>0</v>
      </c>
      <c r="O201" s="311"/>
      <c r="P201" s="311"/>
      <c r="Q201" s="311"/>
      <c r="R201" s="311"/>
      <c r="S201" s="527"/>
      <c r="T201" s="527"/>
      <c r="U201" s="527"/>
      <c r="V201" s="527"/>
      <c r="W201" s="541"/>
      <c r="X201" s="438" t="s">
        <v>38</v>
      </c>
      <c r="Y201" s="440" t="s">
        <v>101</v>
      </c>
      <c r="Z201" s="145"/>
      <c r="AA201" s="145"/>
      <c r="AB201" s="145"/>
      <c r="AC201" s="146">
        <v>0</v>
      </c>
      <c r="AD201" s="147">
        <v>0</v>
      </c>
      <c r="AE201" s="147">
        <v>0</v>
      </c>
      <c r="AF201" s="15">
        <f>AC201+(AD201*48)+(AE201*48)</f>
        <v>0</v>
      </c>
      <c r="AG201" s="311"/>
      <c r="AH201" s="311"/>
      <c r="AI201" s="311"/>
      <c r="AJ201" s="311"/>
      <c r="AK201" s="527"/>
      <c r="AL201" s="527"/>
      <c r="AM201" s="527"/>
      <c r="AN201" s="527"/>
      <c r="AO201" s="527"/>
      <c r="AP201" s="438" t="s">
        <v>38</v>
      </c>
      <c r="AQ201" s="440" t="s">
        <v>101</v>
      </c>
      <c r="AR201" s="145"/>
      <c r="AS201" s="145"/>
      <c r="AT201" s="145"/>
      <c r="AU201" s="146">
        <v>0</v>
      </c>
      <c r="AV201" s="147">
        <v>0</v>
      </c>
      <c r="AW201" s="147">
        <v>0</v>
      </c>
      <c r="AX201" s="15">
        <f>AU201+(AV201*48)+(AW201*48)</f>
        <v>0</v>
      </c>
      <c r="AY201" s="311"/>
      <c r="AZ201" s="311"/>
      <c r="BA201" s="311"/>
      <c r="BB201" s="311"/>
      <c r="BC201" s="527"/>
      <c r="BD201" s="527"/>
      <c r="BE201" s="527"/>
      <c r="BF201" s="527"/>
      <c r="BG201" s="541"/>
      <c r="BH201" s="438" t="s">
        <v>38</v>
      </c>
      <c r="BI201" s="440" t="s">
        <v>101</v>
      </c>
      <c r="BJ201" s="145"/>
      <c r="BK201" s="145"/>
      <c r="BL201" s="145"/>
      <c r="BM201" s="147">
        <v>0</v>
      </c>
      <c r="BN201" s="147">
        <v>0</v>
      </c>
      <c r="BO201" s="147">
        <v>0</v>
      </c>
      <c r="BP201" s="15">
        <f>BM201+(BN201*48)+(BO201*48)</f>
        <v>0</v>
      </c>
      <c r="BQ201" s="311"/>
      <c r="BR201" s="311"/>
      <c r="BS201" s="311"/>
      <c r="BT201" s="311"/>
      <c r="BU201" s="527"/>
      <c r="BV201" s="527"/>
      <c r="BW201" s="527"/>
      <c r="BX201" s="527"/>
      <c r="BY201" s="527"/>
      <c r="BZ201" s="438" t="s">
        <v>38</v>
      </c>
      <c r="CA201" s="524" t="s">
        <v>101</v>
      </c>
      <c r="CB201" s="336"/>
      <c r="CC201" s="145"/>
      <c r="CD201" s="145"/>
      <c r="CE201" s="146">
        <v>0</v>
      </c>
      <c r="CF201" s="147">
        <v>0</v>
      </c>
      <c r="CG201" s="147">
        <v>0</v>
      </c>
      <c r="CH201" s="15">
        <f>CE201+(CF201*48)+(CG201*48)</f>
        <v>0</v>
      </c>
      <c r="CI201" s="311"/>
      <c r="CJ201" s="311"/>
      <c r="CK201" s="311"/>
      <c r="CL201" s="311"/>
      <c r="CM201" s="527"/>
      <c r="CN201" s="527"/>
      <c r="CO201" s="527"/>
      <c r="CP201" s="527"/>
      <c r="CQ201" s="527"/>
    </row>
    <row r="202" spans="1:95" ht="15" customHeight="1" x14ac:dyDescent="0.3">
      <c r="A202" s="475"/>
      <c r="B202" s="434"/>
      <c r="C202" s="519"/>
      <c r="D202" s="108" t="s">
        <v>264</v>
      </c>
      <c r="E202" s="289" t="s">
        <v>4</v>
      </c>
      <c r="F202" s="439"/>
      <c r="G202" s="441"/>
      <c r="H202" s="145"/>
      <c r="I202" s="145"/>
      <c r="J202" s="145"/>
      <c r="K202" s="147">
        <v>0</v>
      </c>
      <c r="L202" s="147">
        <v>0</v>
      </c>
      <c r="M202" s="147">
        <v>0</v>
      </c>
      <c r="N202" s="15">
        <f>K202+(L202*48)+(M202*48)</f>
        <v>0</v>
      </c>
      <c r="O202" s="312"/>
      <c r="P202" s="312"/>
      <c r="Q202" s="312"/>
      <c r="R202" s="312"/>
      <c r="S202" s="528"/>
      <c r="T202" s="528"/>
      <c r="U202" s="528"/>
      <c r="V202" s="528"/>
      <c r="W202" s="542"/>
      <c r="X202" s="439"/>
      <c r="Y202" s="441"/>
      <c r="Z202" s="145"/>
      <c r="AA202" s="145"/>
      <c r="AB202" s="145"/>
      <c r="AC202" s="146">
        <v>0</v>
      </c>
      <c r="AD202" s="147">
        <v>0</v>
      </c>
      <c r="AE202" s="147">
        <v>0</v>
      </c>
      <c r="AF202" s="15">
        <f>AC202+(AD202*48)+(AE202*48)</f>
        <v>0</v>
      </c>
      <c r="AG202" s="312"/>
      <c r="AH202" s="312"/>
      <c r="AI202" s="312"/>
      <c r="AJ202" s="312"/>
      <c r="AK202" s="528"/>
      <c r="AL202" s="528"/>
      <c r="AM202" s="528"/>
      <c r="AN202" s="528"/>
      <c r="AO202" s="528"/>
      <c r="AP202" s="439"/>
      <c r="AQ202" s="441"/>
      <c r="AR202" s="145"/>
      <c r="AS202" s="145"/>
      <c r="AT202" s="145"/>
      <c r="AU202" s="146">
        <v>0</v>
      </c>
      <c r="AV202" s="147">
        <v>0</v>
      </c>
      <c r="AW202" s="147">
        <v>0</v>
      </c>
      <c r="AX202" s="15">
        <f>AU202+(AV202*48)+(AW202*48)</f>
        <v>0</v>
      </c>
      <c r="AY202" s="312"/>
      <c r="AZ202" s="312"/>
      <c r="BA202" s="312"/>
      <c r="BB202" s="312"/>
      <c r="BC202" s="528"/>
      <c r="BD202" s="528"/>
      <c r="BE202" s="528"/>
      <c r="BF202" s="528"/>
      <c r="BG202" s="542"/>
      <c r="BH202" s="439"/>
      <c r="BI202" s="441"/>
      <c r="BJ202" s="145"/>
      <c r="BK202" s="145"/>
      <c r="BL202" s="145"/>
      <c r="BM202" s="147">
        <v>0</v>
      </c>
      <c r="BN202" s="147">
        <v>0</v>
      </c>
      <c r="BO202" s="147">
        <v>0</v>
      </c>
      <c r="BP202" s="15">
        <f>BM202+(BN202*48)+(BO202*48)</f>
        <v>0</v>
      </c>
      <c r="BQ202" s="312"/>
      <c r="BR202" s="312"/>
      <c r="BS202" s="312"/>
      <c r="BT202" s="312"/>
      <c r="BU202" s="528"/>
      <c r="BV202" s="528"/>
      <c r="BW202" s="528"/>
      <c r="BX202" s="528"/>
      <c r="BY202" s="528"/>
      <c r="BZ202" s="439"/>
      <c r="CA202" s="525"/>
      <c r="CB202" s="336"/>
      <c r="CC202" s="145"/>
      <c r="CD202" s="145"/>
      <c r="CE202" s="146">
        <v>0</v>
      </c>
      <c r="CF202" s="147">
        <v>0</v>
      </c>
      <c r="CG202" s="147">
        <v>0</v>
      </c>
      <c r="CH202" s="15">
        <f>CE202+(CF202*48)+(CG202*48)</f>
        <v>0</v>
      </c>
      <c r="CI202" s="312"/>
      <c r="CJ202" s="312"/>
      <c r="CK202" s="312"/>
      <c r="CL202" s="312"/>
      <c r="CM202" s="528"/>
      <c r="CN202" s="528"/>
      <c r="CO202" s="528"/>
      <c r="CP202" s="528"/>
      <c r="CQ202" s="528"/>
    </row>
    <row r="203" spans="1:95" ht="15" customHeight="1" x14ac:dyDescent="0.3">
      <c r="A203" s="475"/>
      <c r="B203" s="434"/>
      <c r="C203" s="519"/>
      <c r="D203" s="108" t="s">
        <v>265</v>
      </c>
      <c r="E203" s="289" t="s">
        <v>5</v>
      </c>
      <c r="F203" s="439"/>
      <c r="G203" s="441"/>
      <c r="H203" s="145"/>
      <c r="I203" s="145"/>
      <c r="J203" s="145"/>
      <c r="K203" s="147">
        <v>0</v>
      </c>
      <c r="L203" s="147">
        <v>0</v>
      </c>
      <c r="M203" s="147">
        <v>0</v>
      </c>
      <c r="N203" s="15">
        <f>K203+(L203*48)+(M203*48)</f>
        <v>0</v>
      </c>
      <c r="O203" s="312"/>
      <c r="P203" s="312"/>
      <c r="Q203" s="312"/>
      <c r="R203" s="312"/>
      <c r="S203" s="528"/>
      <c r="T203" s="528"/>
      <c r="U203" s="528"/>
      <c r="V203" s="528"/>
      <c r="W203" s="542"/>
      <c r="X203" s="439"/>
      <c r="Y203" s="441"/>
      <c r="Z203" s="145"/>
      <c r="AA203" s="145"/>
      <c r="AB203" s="145"/>
      <c r="AC203" s="146">
        <v>0</v>
      </c>
      <c r="AD203" s="147">
        <v>0</v>
      </c>
      <c r="AE203" s="147">
        <v>0</v>
      </c>
      <c r="AF203" s="15">
        <f>AC203+(AD203*48)+(AE203*48)</f>
        <v>0</v>
      </c>
      <c r="AG203" s="312"/>
      <c r="AH203" s="312"/>
      <c r="AI203" s="312"/>
      <c r="AJ203" s="312"/>
      <c r="AK203" s="528"/>
      <c r="AL203" s="528"/>
      <c r="AM203" s="528"/>
      <c r="AN203" s="528"/>
      <c r="AO203" s="528"/>
      <c r="AP203" s="439"/>
      <c r="AQ203" s="441"/>
      <c r="AR203" s="145"/>
      <c r="AS203" s="145"/>
      <c r="AT203" s="145"/>
      <c r="AU203" s="146">
        <v>0</v>
      </c>
      <c r="AV203" s="147">
        <v>0</v>
      </c>
      <c r="AW203" s="147">
        <v>0</v>
      </c>
      <c r="AX203" s="15">
        <f>AU203+(AV203*48)+(AW203*48)</f>
        <v>0</v>
      </c>
      <c r="AY203" s="312"/>
      <c r="AZ203" s="312"/>
      <c r="BA203" s="312"/>
      <c r="BB203" s="312"/>
      <c r="BC203" s="528"/>
      <c r="BD203" s="528"/>
      <c r="BE203" s="528"/>
      <c r="BF203" s="528"/>
      <c r="BG203" s="542"/>
      <c r="BH203" s="439"/>
      <c r="BI203" s="441"/>
      <c r="BJ203" s="145"/>
      <c r="BK203" s="145"/>
      <c r="BL203" s="145"/>
      <c r="BM203" s="147">
        <v>0</v>
      </c>
      <c r="BN203" s="147">
        <v>0</v>
      </c>
      <c r="BO203" s="147">
        <v>0</v>
      </c>
      <c r="BP203" s="15">
        <f>BM203+(BN203*48)+(BO203*48)</f>
        <v>0</v>
      </c>
      <c r="BQ203" s="312"/>
      <c r="BR203" s="312"/>
      <c r="BS203" s="312"/>
      <c r="BT203" s="312"/>
      <c r="BU203" s="528"/>
      <c r="BV203" s="528"/>
      <c r="BW203" s="528"/>
      <c r="BX203" s="528"/>
      <c r="BY203" s="528"/>
      <c r="BZ203" s="439"/>
      <c r="CA203" s="525"/>
      <c r="CB203" s="336"/>
      <c r="CC203" s="145"/>
      <c r="CD203" s="145"/>
      <c r="CE203" s="146">
        <v>0</v>
      </c>
      <c r="CF203" s="147">
        <v>0</v>
      </c>
      <c r="CG203" s="147">
        <v>0</v>
      </c>
      <c r="CH203" s="15">
        <f>CE203+(CF203*48)+(CG203*48)</f>
        <v>0</v>
      </c>
      <c r="CI203" s="312"/>
      <c r="CJ203" s="312"/>
      <c r="CK203" s="312"/>
      <c r="CL203" s="312"/>
      <c r="CM203" s="528"/>
      <c r="CN203" s="528"/>
      <c r="CO203" s="528"/>
      <c r="CP203" s="528"/>
      <c r="CQ203" s="528"/>
    </row>
    <row r="204" spans="1:95" ht="15" customHeight="1" x14ac:dyDescent="0.3">
      <c r="A204" s="475"/>
      <c r="B204" s="434"/>
      <c r="C204" s="519"/>
      <c r="D204" s="108" t="s">
        <v>266</v>
      </c>
      <c r="E204" s="289" t="s">
        <v>6</v>
      </c>
      <c r="F204" s="439"/>
      <c r="G204" s="441"/>
      <c r="H204" s="145"/>
      <c r="I204" s="145"/>
      <c r="J204" s="145"/>
      <c r="K204" s="147">
        <v>0</v>
      </c>
      <c r="L204" s="147">
        <v>0</v>
      </c>
      <c r="M204" s="147">
        <v>0</v>
      </c>
      <c r="N204" s="15">
        <f>K204+(L204*48)+(M204*48)</f>
        <v>0</v>
      </c>
      <c r="O204" s="312"/>
      <c r="P204" s="312"/>
      <c r="Q204" s="312"/>
      <c r="R204" s="312"/>
      <c r="S204" s="528"/>
      <c r="T204" s="528"/>
      <c r="U204" s="528"/>
      <c r="V204" s="528"/>
      <c r="W204" s="542"/>
      <c r="X204" s="439"/>
      <c r="Y204" s="441"/>
      <c r="Z204" s="145"/>
      <c r="AA204" s="145"/>
      <c r="AB204" s="145"/>
      <c r="AC204" s="146">
        <v>0</v>
      </c>
      <c r="AD204" s="147">
        <v>0</v>
      </c>
      <c r="AE204" s="147">
        <v>0</v>
      </c>
      <c r="AF204" s="15">
        <f>AC204+(AD204*48)+(AE204*48)</f>
        <v>0</v>
      </c>
      <c r="AG204" s="312"/>
      <c r="AH204" s="312"/>
      <c r="AI204" s="312"/>
      <c r="AJ204" s="312"/>
      <c r="AK204" s="528"/>
      <c r="AL204" s="528"/>
      <c r="AM204" s="528"/>
      <c r="AN204" s="528"/>
      <c r="AO204" s="528"/>
      <c r="AP204" s="439"/>
      <c r="AQ204" s="441"/>
      <c r="AR204" s="145"/>
      <c r="AS204" s="145"/>
      <c r="AT204" s="145"/>
      <c r="AU204" s="146">
        <v>0</v>
      </c>
      <c r="AV204" s="147">
        <v>0</v>
      </c>
      <c r="AW204" s="147">
        <v>0</v>
      </c>
      <c r="AX204" s="15">
        <f>AU204+(AV204*48)+(AW204*48)</f>
        <v>0</v>
      </c>
      <c r="AY204" s="312"/>
      <c r="AZ204" s="312"/>
      <c r="BA204" s="312"/>
      <c r="BB204" s="312"/>
      <c r="BC204" s="528"/>
      <c r="BD204" s="528"/>
      <c r="BE204" s="528"/>
      <c r="BF204" s="528"/>
      <c r="BG204" s="542"/>
      <c r="BH204" s="439"/>
      <c r="BI204" s="441"/>
      <c r="BJ204" s="145"/>
      <c r="BK204" s="145"/>
      <c r="BL204" s="145"/>
      <c r="BM204" s="147">
        <v>0</v>
      </c>
      <c r="BN204" s="147">
        <v>0</v>
      </c>
      <c r="BO204" s="147">
        <v>0</v>
      </c>
      <c r="BP204" s="15">
        <f>BM204+(BN204*48)+(BO204*48)</f>
        <v>0</v>
      </c>
      <c r="BQ204" s="312"/>
      <c r="BR204" s="312"/>
      <c r="BS204" s="312"/>
      <c r="BT204" s="312"/>
      <c r="BU204" s="528"/>
      <c r="BV204" s="528"/>
      <c r="BW204" s="528"/>
      <c r="BX204" s="528"/>
      <c r="BY204" s="528"/>
      <c r="BZ204" s="439"/>
      <c r="CA204" s="525"/>
      <c r="CB204" s="336"/>
      <c r="CC204" s="145"/>
      <c r="CD204" s="145"/>
      <c r="CE204" s="146">
        <v>0</v>
      </c>
      <c r="CF204" s="147">
        <v>0</v>
      </c>
      <c r="CG204" s="147">
        <v>0</v>
      </c>
      <c r="CH204" s="15">
        <f>CE204+(CF204*48)+(CG204*48)</f>
        <v>0</v>
      </c>
      <c r="CI204" s="312"/>
      <c r="CJ204" s="312"/>
      <c r="CK204" s="312"/>
      <c r="CL204" s="312"/>
      <c r="CM204" s="528"/>
      <c r="CN204" s="528"/>
      <c r="CO204" s="528"/>
      <c r="CP204" s="528"/>
      <c r="CQ204" s="528"/>
    </row>
    <row r="205" spans="1:95" ht="15" customHeight="1" x14ac:dyDescent="0.3">
      <c r="A205" s="475"/>
      <c r="B205" s="513" t="s">
        <v>317</v>
      </c>
      <c r="C205" s="519"/>
      <c r="D205" s="195" t="s">
        <v>267</v>
      </c>
      <c r="E205" s="289" t="s">
        <v>7</v>
      </c>
      <c r="F205" s="439"/>
      <c r="G205" s="441"/>
      <c r="H205" s="145"/>
      <c r="I205" s="145"/>
      <c r="J205" s="145"/>
      <c r="K205" s="147">
        <v>0</v>
      </c>
      <c r="L205" s="147">
        <v>0</v>
      </c>
      <c r="M205" s="147">
        <v>0</v>
      </c>
      <c r="N205" s="15">
        <f>K205+(L205*48)+(M205*48)</f>
        <v>0</v>
      </c>
      <c r="O205" s="319"/>
      <c r="P205" s="319"/>
      <c r="Q205" s="319"/>
      <c r="R205" s="319"/>
      <c r="S205" s="529"/>
      <c r="T205" s="529"/>
      <c r="U205" s="529"/>
      <c r="V205" s="529"/>
      <c r="W205" s="543"/>
      <c r="X205" s="439"/>
      <c r="Y205" s="441"/>
      <c r="Z205" s="145"/>
      <c r="AA205" s="145"/>
      <c r="AB205" s="145"/>
      <c r="AC205" s="146">
        <v>0</v>
      </c>
      <c r="AD205" s="147">
        <v>0</v>
      </c>
      <c r="AE205" s="147">
        <v>0</v>
      </c>
      <c r="AF205" s="15">
        <f>AC205+(AD205*48)+(AE205*48)</f>
        <v>0</v>
      </c>
      <c r="AG205" s="319"/>
      <c r="AH205" s="319"/>
      <c r="AI205" s="319"/>
      <c r="AJ205" s="319"/>
      <c r="AK205" s="529"/>
      <c r="AL205" s="529"/>
      <c r="AM205" s="529"/>
      <c r="AN205" s="529"/>
      <c r="AO205" s="529"/>
      <c r="AP205" s="439"/>
      <c r="AQ205" s="441"/>
      <c r="AR205" s="145"/>
      <c r="AS205" s="145"/>
      <c r="AT205" s="145"/>
      <c r="AU205" s="146">
        <v>0</v>
      </c>
      <c r="AV205" s="147">
        <v>0</v>
      </c>
      <c r="AW205" s="147">
        <v>0</v>
      </c>
      <c r="AX205" s="15">
        <f>AU205+(AV205*48)+(AW205*48)</f>
        <v>0</v>
      </c>
      <c r="AY205" s="319"/>
      <c r="AZ205" s="319"/>
      <c r="BA205" s="319"/>
      <c r="BB205" s="319"/>
      <c r="BC205" s="529"/>
      <c r="BD205" s="529"/>
      <c r="BE205" s="529"/>
      <c r="BF205" s="529"/>
      <c r="BG205" s="543"/>
      <c r="BH205" s="439"/>
      <c r="BI205" s="441"/>
      <c r="BJ205" s="145"/>
      <c r="BK205" s="145"/>
      <c r="BL205" s="145"/>
      <c r="BM205" s="147">
        <v>0</v>
      </c>
      <c r="BN205" s="147">
        <v>0</v>
      </c>
      <c r="BO205" s="147">
        <v>0</v>
      </c>
      <c r="BP205" s="15">
        <f>BM205+(BN205*48)+(BO205*48)</f>
        <v>0</v>
      </c>
      <c r="BQ205" s="319"/>
      <c r="BR205" s="319"/>
      <c r="BS205" s="319"/>
      <c r="BT205" s="319"/>
      <c r="BU205" s="529"/>
      <c r="BV205" s="529"/>
      <c r="BW205" s="529"/>
      <c r="BX205" s="529"/>
      <c r="BY205" s="529"/>
      <c r="BZ205" s="439"/>
      <c r="CA205" s="525"/>
      <c r="CB205" s="336"/>
      <c r="CC205" s="145"/>
      <c r="CD205" s="145"/>
      <c r="CE205" s="146">
        <v>0</v>
      </c>
      <c r="CF205" s="147">
        <v>0</v>
      </c>
      <c r="CG205" s="147">
        <v>0</v>
      </c>
      <c r="CH205" s="15">
        <f>CE205+(CF205*48)+(CG205*48)</f>
        <v>0</v>
      </c>
      <c r="CI205" s="319"/>
      <c r="CJ205" s="319"/>
      <c r="CK205" s="319"/>
      <c r="CL205" s="319"/>
      <c r="CM205" s="529"/>
      <c r="CN205" s="529"/>
      <c r="CO205" s="529"/>
      <c r="CP205" s="529"/>
      <c r="CQ205" s="529"/>
    </row>
    <row r="206" spans="1:95" ht="15" customHeight="1" thickBot="1" x14ac:dyDescent="0.35">
      <c r="A206" s="476"/>
      <c r="B206" s="514"/>
      <c r="C206" s="520"/>
      <c r="D206" s="197"/>
      <c r="E206" s="198"/>
      <c r="F206" s="277"/>
      <c r="G206" s="278"/>
      <c r="H206" s="316"/>
      <c r="I206" s="316"/>
      <c r="J206" s="316"/>
      <c r="K206" s="318"/>
      <c r="L206" s="318"/>
      <c r="M206" s="318"/>
      <c r="N206" s="106"/>
      <c r="O206" s="318"/>
      <c r="P206" s="318"/>
      <c r="Q206" s="318"/>
      <c r="R206" s="318"/>
      <c r="S206" s="318"/>
      <c r="T206" s="318"/>
      <c r="U206" s="318"/>
      <c r="V206" s="318"/>
      <c r="W206" s="318"/>
      <c r="X206" s="361"/>
      <c r="Y206" s="355"/>
      <c r="Z206" s="316"/>
      <c r="AA206" s="316"/>
      <c r="AB206" s="316"/>
      <c r="AC206" s="318"/>
      <c r="AD206" s="318"/>
      <c r="AE206" s="318"/>
      <c r="AF206" s="101"/>
      <c r="AG206" s="318"/>
      <c r="AH206" s="318"/>
      <c r="AI206" s="318"/>
      <c r="AJ206" s="318"/>
      <c r="AK206" s="318"/>
      <c r="AL206" s="318"/>
      <c r="AM206" s="318"/>
      <c r="AN206" s="318"/>
      <c r="AO206" s="318"/>
      <c r="AP206" s="361"/>
      <c r="AQ206" s="355"/>
      <c r="AR206" s="316"/>
      <c r="AS206" s="316"/>
      <c r="AT206" s="316"/>
      <c r="AU206" s="318"/>
      <c r="AV206" s="318"/>
      <c r="AW206" s="318"/>
      <c r="AX206" s="101"/>
      <c r="AY206" s="338"/>
      <c r="AZ206" s="338"/>
      <c r="BA206" s="338"/>
      <c r="BB206" s="338"/>
      <c r="BC206" s="338"/>
      <c r="BD206" s="338"/>
      <c r="BE206" s="338"/>
      <c r="BF206" s="338"/>
      <c r="BG206" s="216"/>
      <c r="BH206" s="341"/>
      <c r="BI206" s="342"/>
      <c r="BJ206" s="316"/>
      <c r="BK206" s="316"/>
      <c r="BL206" s="316"/>
      <c r="BM206" s="318"/>
      <c r="BN206" s="318"/>
      <c r="BO206" s="318"/>
      <c r="BP206" s="106"/>
      <c r="BQ206" s="338"/>
      <c r="BR206" s="338"/>
      <c r="BS206" s="338"/>
      <c r="BT206" s="338"/>
      <c r="BU206" s="338"/>
      <c r="BV206" s="338"/>
      <c r="BW206" s="338"/>
      <c r="BX206" s="338"/>
      <c r="BY206" s="216"/>
      <c r="BZ206" s="341"/>
      <c r="CA206" s="189"/>
      <c r="CB206" s="350"/>
      <c r="CC206" s="316"/>
      <c r="CD206" s="316"/>
      <c r="CE206" s="318"/>
      <c r="CF206" s="318"/>
      <c r="CG206" s="318"/>
      <c r="CH206" s="101"/>
      <c r="CI206" s="318"/>
      <c r="CJ206" s="318"/>
      <c r="CK206" s="318"/>
      <c r="CL206" s="318"/>
      <c r="CM206" s="318"/>
      <c r="CN206" s="318"/>
      <c r="CO206" s="318"/>
      <c r="CP206" s="318"/>
      <c r="CQ206" s="351"/>
    </row>
    <row r="207" spans="1:95" ht="15" customHeight="1" x14ac:dyDescent="0.3">
      <c r="A207" s="474">
        <f t="shared" ref="A207" si="39">A200+1</f>
        <v>30</v>
      </c>
      <c r="B207" s="433">
        <v>138446</v>
      </c>
      <c r="C207" s="518">
        <v>0.7</v>
      </c>
      <c r="D207" s="117" t="s">
        <v>180</v>
      </c>
      <c r="E207" s="24" t="s">
        <v>309</v>
      </c>
      <c r="F207" s="276"/>
      <c r="G207" s="116"/>
      <c r="H207" s="140">
        <v>0</v>
      </c>
      <c r="I207" s="141">
        <v>0</v>
      </c>
      <c r="J207" s="141">
        <v>0</v>
      </c>
      <c r="K207" s="142"/>
      <c r="L207" s="142"/>
      <c r="M207" s="142"/>
      <c r="N207" s="143">
        <f>H207+I207+J207</f>
        <v>0</v>
      </c>
      <c r="O207" s="9"/>
      <c r="P207" s="9"/>
      <c r="Q207" s="9"/>
      <c r="R207" s="9"/>
      <c r="S207" s="144"/>
      <c r="T207" s="9"/>
      <c r="U207" s="8"/>
      <c r="V207" s="8"/>
      <c r="W207" s="8"/>
      <c r="X207" s="276"/>
      <c r="Y207" s="116"/>
      <c r="Z207" s="140">
        <v>0</v>
      </c>
      <c r="AA207" s="141">
        <v>0</v>
      </c>
      <c r="AB207" s="141">
        <v>0</v>
      </c>
      <c r="AC207" s="142"/>
      <c r="AD207" s="142"/>
      <c r="AE207" s="142"/>
      <c r="AF207" s="143">
        <f>Z207+AA207+AB207</f>
        <v>0</v>
      </c>
      <c r="AG207" s="9"/>
      <c r="AH207" s="9"/>
      <c r="AI207" s="9"/>
      <c r="AJ207" s="9"/>
      <c r="AK207" s="144"/>
      <c r="AL207" s="9"/>
      <c r="AM207" s="8"/>
      <c r="AN207" s="8"/>
      <c r="AO207" s="144"/>
      <c r="AP207" s="276"/>
      <c r="AQ207" s="116"/>
      <c r="AR207" s="140">
        <v>0</v>
      </c>
      <c r="AS207" s="141">
        <v>0</v>
      </c>
      <c r="AT207" s="141">
        <v>0</v>
      </c>
      <c r="AU207" s="142"/>
      <c r="AV207" s="142"/>
      <c r="AW207" s="142"/>
      <c r="AX207" s="143">
        <f>AR207+AS207+AT207</f>
        <v>0</v>
      </c>
      <c r="AY207" s="9"/>
      <c r="AZ207" s="9"/>
      <c r="BA207" s="9"/>
      <c r="BB207" s="9"/>
      <c r="BC207" s="144"/>
      <c r="BD207" s="9"/>
      <c r="BE207" s="8"/>
      <c r="BF207" s="8"/>
      <c r="BG207" s="8"/>
      <c r="BH207" s="276"/>
      <c r="BI207" s="116"/>
      <c r="BJ207" s="140">
        <v>0</v>
      </c>
      <c r="BK207" s="141">
        <v>0</v>
      </c>
      <c r="BL207" s="141">
        <v>0</v>
      </c>
      <c r="BM207" s="142"/>
      <c r="BN207" s="142"/>
      <c r="BO207" s="142"/>
      <c r="BP207" s="143">
        <f>BJ207+BK207+BL207</f>
        <v>0</v>
      </c>
      <c r="BQ207" s="9"/>
      <c r="BR207" s="9"/>
      <c r="BS207" s="9"/>
      <c r="BT207" s="9"/>
      <c r="BU207" s="144"/>
      <c r="BV207" s="9"/>
      <c r="BW207" s="8"/>
      <c r="BX207" s="8"/>
      <c r="BY207" s="144"/>
      <c r="BZ207" s="276"/>
      <c r="CA207" s="24"/>
      <c r="CB207" s="349">
        <v>5755.52</v>
      </c>
      <c r="CC207" s="141">
        <v>1918.51</v>
      </c>
      <c r="CD207" s="141">
        <v>0</v>
      </c>
      <c r="CE207" s="142"/>
      <c r="CF207" s="142"/>
      <c r="CG207" s="142"/>
      <c r="CH207" s="143">
        <f>CB207+CC207+CD207</f>
        <v>7674.0300000000007</v>
      </c>
      <c r="CI207" s="295">
        <v>626</v>
      </c>
      <c r="CJ207" s="295">
        <v>2</v>
      </c>
      <c r="CK207" s="296">
        <v>12.26</v>
      </c>
      <c r="CL207" s="295">
        <v>2</v>
      </c>
      <c r="CM207" s="144"/>
      <c r="CN207" s="9"/>
      <c r="CO207" s="8"/>
      <c r="CP207" s="8"/>
      <c r="CQ207" s="144"/>
    </row>
    <row r="208" spans="1:95" ht="15" customHeight="1" x14ac:dyDescent="0.3">
      <c r="A208" s="475"/>
      <c r="B208" s="434"/>
      <c r="C208" s="519"/>
      <c r="D208" s="108" t="s">
        <v>181</v>
      </c>
      <c r="E208" s="288" t="s">
        <v>78</v>
      </c>
      <c r="F208" s="438" t="s">
        <v>38</v>
      </c>
      <c r="G208" s="440" t="s">
        <v>101</v>
      </c>
      <c r="H208" s="145"/>
      <c r="I208" s="145"/>
      <c r="J208" s="145"/>
      <c r="K208" s="147">
        <v>0</v>
      </c>
      <c r="L208" s="147">
        <v>0</v>
      </c>
      <c r="M208" s="147">
        <v>0</v>
      </c>
      <c r="N208" s="15">
        <f>K208+(L208*48)+(M208*48)</f>
        <v>0</v>
      </c>
      <c r="O208" s="311"/>
      <c r="P208" s="311"/>
      <c r="Q208" s="311"/>
      <c r="R208" s="311"/>
      <c r="S208" s="527"/>
      <c r="T208" s="527"/>
      <c r="U208" s="527"/>
      <c r="V208" s="527"/>
      <c r="W208" s="541"/>
      <c r="X208" s="438" t="s">
        <v>38</v>
      </c>
      <c r="Y208" s="440" t="s">
        <v>101</v>
      </c>
      <c r="Z208" s="145"/>
      <c r="AA208" s="145"/>
      <c r="AB208" s="145"/>
      <c r="AC208" s="147">
        <v>0</v>
      </c>
      <c r="AD208" s="147">
        <v>0</v>
      </c>
      <c r="AE208" s="147">
        <v>0</v>
      </c>
      <c r="AF208" s="15">
        <f>AC208+(AD208*48)+(AE208*48)</f>
        <v>0</v>
      </c>
      <c r="AG208" s="311"/>
      <c r="AH208" s="311"/>
      <c r="AI208" s="311"/>
      <c r="AJ208" s="311"/>
      <c r="AK208" s="527"/>
      <c r="AL208" s="527"/>
      <c r="AM208" s="527"/>
      <c r="AN208" s="527"/>
      <c r="AO208" s="527"/>
      <c r="AP208" s="438" t="s">
        <v>38</v>
      </c>
      <c r="AQ208" s="440" t="s">
        <v>101</v>
      </c>
      <c r="AR208" s="145"/>
      <c r="AS208" s="145"/>
      <c r="AT208" s="145"/>
      <c r="AU208" s="147">
        <v>0</v>
      </c>
      <c r="AV208" s="147">
        <v>0</v>
      </c>
      <c r="AW208" s="147">
        <v>0</v>
      </c>
      <c r="AX208" s="15">
        <f>AU208+(AV208*48)+(AW208*48)</f>
        <v>0</v>
      </c>
      <c r="AY208" s="311"/>
      <c r="AZ208" s="311"/>
      <c r="BA208" s="311"/>
      <c r="BB208" s="311"/>
      <c r="BC208" s="527"/>
      <c r="BD208" s="527"/>
      <c r="BE208" s="527"/>
      <c r="BF208" s="527"/>
      <c r="BG208" s="541"/>
      <c r="BH208" s="438" t="s">
        <v>38</v>
      </c>
      <c r="BI208" s="440" t="s">
        <v>101</v>
      </c>
      <c r="BJ208" s="145"/>
      <c r="BK208" s="145"/>
      <c r="BL208" s="145"/>
      <c r="BM208" s="147">
        <v>0</v>
      </c>
      <c r="BN208" s="147">
        <v>0</v>
      </c>
      <c r="BO208" s="147">
        <v>0</v>
      </c>
      <c r="BP208" s="15">
        <f>BM208+(BN208*48)+(BO208*48)</f>
        <v>0</v>
      </c>
      <c r="BQ208" s="311"/>
      <c r="BR208" s="311"/>
      <c r="BS208" s="311"/>
      <c r="BT208" s="311"/>
      <c r="BU208" s="527"/>
      <c r="BV208" s="527"/>
      <c r="BW208" s="527"/>
      <c r="BX208" s="527"/>
      <c r="BY208" s="527"/>
      <c r="BZ208" s="438" t="s">
        <v>322</v>
      </c>
      <c r="CA208" s="524" t="s">
        <v>323</v>
      </c>
      <c r="CB208" s="336"/>
      <c r="CC208" s="145"/>
      <c r="CD208" s="145"/>
      <c r="CE208" s="147">
        <v>0</v>
      </c>
      <c r="CF208" s="147">
        <v>190</v>
      </c>
      <c r="CG208" s="147">
        <f>CF208*(0.06+0.0695)+7.94</f>
        <v>32.545000000000002</v>
      </c>
      <c r="CH208" s="98">
        <f>CE208+(CF208*48)+(CG208*48)</f>
        <v>10682.16</v>
      </c>
      <c r="CI208" s="297">
        <v>626</v>
      </c>
      <c r="CJ208" s="297">
        <v>2</v>
      </c>
      <c r="CK208" s="311">
        <v>12.26</v>
      </c>
      <c r="CL208" s="297">
        <v>2</v>
      </c>
      <c r="CM208" s="527" t="s">
        <v>326</v>
      </c>
      <c r="CN208" s="527" t="s">
        <v>326</v>
      </c>
      <c r="CO208" s="527" t="s">
        <v>326</v>
      </c>
      <c r="CP208" s="527" t="s">
        <v>326</v>
      </c>
      <c r="CQ208" s="527" t="s">
        <v>327</v>
      </c>
    </row>
    <row r="209" spans="1:95" ht="15" customHeight="1" x14ac:dyDescent="0.3">
      <c r="A209" s="475"/>
      <c r="B209" s="434"/>
      <c r="C209" s="519"/>
      <c r="D209" s="108" t="s">
        <v>182</v>
      </c>
      <c r="E209" s="289" t="s">
        <v>4</v>
      </c>
      <c r="F209" s="439"/>
      <c r="G209" s="441"/>
      <c r="H209" s="145"/>
      <c r="I209" s="145"/>
      <c r="J209" s="145"/>
      <c r="K209" s="147">
        <v>0</v>
      </c>
      <c r="L209" s="147">
        <v>0</v>
      </c>
      <c r="M209" s="147">
        <v>0</v>
      </c>
      <c r="N209" s="15">
        <f>K209+(L209*48)+(M209*48)</f>
        <v>0</v>
      </c>
      <c r="O209" s="312"/>
      <c r="P209" s="312"/>
      <c r="Q209" s="312"/>
      <c r="R209" s="312"/>
      <c r="S209" s="528"/>
      <c r="T209" s="528"/>
      <c r="U209" s="528"/>
      <c r="V209" s="528"/>
      <c r="W209" s="542"/>
      <c r="X209" s="439"/>
      <c r="Y209" s="441"/>
      <c r="Z209" s="145"/>
      <c r="AA209" s="145"/>
      <c r="AB209" s="145"/>
      <c r="AC209" s="147">
        <v>0</v>
      </c>
      <c r="AD209" s="147">
        <v>0</v>
      </c>
      <c r="AE209" s="147">
        <v>0</v>
      </c>
      <c r="AF209" s="15">
        <f>AC209+(AD209*48)+(AE209*48)</f>
        <v>0</v>
      </c>
      <c r="AG209" s="312"/>
      <c r="AH209" s="312"/>
      <c r="AI209" s="312"/>
      <c r="AJ209" s="312"/>
      <c r="AK209" s="528"/>
      <c r="AL209" s="528"/>
      <c r="AM209" s="528"/>
      <c r="AN209" s="528"/>
      <c r="AO209" s="528"/>
      <c r="AP209" s="439"/>
      <c r="AQ209" s="441"/>
      <c r="AR209" s="145"/>
      <c r="AS209" s="145"/>
      <c r="AT209" s="145"/>
      <c r="AU209" s="147">
        <v>0</v>
      </c>
      <c r="AV209" s="147">
        <v>0</v>
      </c>
      <c r="AW209" s="147">
        <v>0</v>
      </c>
      <c r="AX209" s="15">
        <f>AU209+(AV209*48)+(AW209*48)</f>
        <v>0</v>
      </c>
      <c r="AY209" s="312"/>
      <c r="AZ209" s="312"/>
      <c r="BA209" s="312"/>
      <c r="BB209" s="312"/>
      <c r="BC209" s="528"/>
      <c r="BD209" s="528"/>
      <c r="BE209" s="528"/>
      <c r="BF209" s="528"/>
      <c r="BG209" s="542"/>
      <c r="BH209" s="439"/>
      <c r="BI209" s="441"/>
      <c r="BJ209" s="145"/>
      <c r="BK209" s="145"/>
      <c r="BL209" s="145"/>
      <c r="BM209" s="147">
        <v>0</v>
      </c>
      <c r="BN209" s="147">
        <v>0</v>
      </c>
      <c r="BO209" s="147">
        <v>0</v>
      </c>
      <c r="BP209" s="15">
        <f>BM209+(BN209*48)+(BO209*48)</f>
        <v>0</v>
      </c>
      <c r="BQ209" s="312"/>
      <c r="BR209" s="312"/>
      <c r="BS209" s="312"/>
      <c r="BT209" s="312"/>
      <c r="BU209" s="528"/>
      <c r="BV209" s="528"/>
      <c r="BW209" s="528"/>
      <c r="BX209" s="528"/>
      <c r="BY209" s="528"/>
      <c r="BZ209" s="439"/>
      <c r="CA209" s="525"/>
      <c r="CB209" s="336"/>
      <c r="CC209" s="145"/>
      <c r="CD209" s="145"/>
      <c r="CE209" s="147">
        <v>0</v>
      </c>
      <c r="CF209" s="147">
        <v>300</v>
      </c>
      <c r="CG209" s="147">
        <f t="shared" ref="CG209:CG212" si="40">CF209*(0.06+0.0695)+7.94</f>
        <v>46.79</v>
      </c>
      <c r="CH209" s="15">
        <f>CE209+(CF209*48)+(CG209*48)</f>
        <v>16645.919999999998</v>
      </c>
      <c r="CI209" s="297">
        <v>626</v>
      </c>
      <c r="CJ209" s="297">
        <v>2</v>
      </c>
      <c r="CK209" s="311">
        <v>12.26</v>
      </c>
      <c r="CL209" s="297">
        <v>2</v>
      </c>
      <c r="CM209" s="528"/>
      <c r="CN209" s="528"/>
      <c r="CO209" s="528"/>
      <c r="CP209" s="528"/>
      <c r="CQ209" s="528"/>
    </row>
    <row r="210" spans="1:95" ht="15" customHeight="1" x14ac:dyDescent="0.3">
      <c r="A210" s="475"/>
      <c r="B210" s="434"/>
      <c r="C210" s="519"/>
      <c r="D210" s="108" t="s">
        <v>183</v>
      </c>
      <c r="E210" s="289" t="s">
        <v>5</v>
      </c>
      <c r="F210" s="439"/>
      <c r="G210" s="441"/>
      <c r="H210" s="145"/>
      <c r="I210" s="145"/>
      <c r="J210" s="145"/>
      <c r="K210" s="147">
        <v>0</v>
      </c>
      <c r="L210" s="147">
        <v>0</v>
      </c>
      <c r="M210" s="147">
        <v>0</v>
      </c>
      <c r="N210" s="15">
        <f>K210+(L210*48)+(M210*48)</f>
        <v>0</v>
      </c>
      <c r="O210" s="312"/>
      <c r="P210" s="312"/>
      <c r="Q210" s="312"/>
      <c r="R210" s="312"/>
      <c r="S210" s="528"/>
      <c r="T210" s="528"/>
      <c r="U210" s="528"/>
      <c r="V210" s="528"/>
      <c r="W210" s="542"/>
      <c r="X210" s="439"/>
      <c r="Y210" s="441"/>
      <c r="Z210" s="145"/>
      <c r="AA210" s="145"/>
      <c r="AB210" s="145"/>
      <c r="AC210" s="147">
        <v>0</v>
      </c>
      <c r="AD210" s="147">
        <v>0</v>
      </c>
      <c r="AE210" s="147">
        <v>0</v>
      </c>
      <c r="AF210" s="15">
        <f>AC210+(AD210*48)+(AE210*48)</f>
        <v>0</v>
      </c>
      <c r="AG210" s="312"/>
      <c r="AH210" s="312"/>
      <c r="AI210" s="312"/>
      <c r="AJ210" s="312"/>
      <c r="AK210" s="528"/>
      <c r="AL210" s="528"/>
      <c r="AM210" s="528"/>
      <c r="AN210" s="528"/>
      <c r="AO210" s="528"/>
      <c r="AP210" s="439"/>
      <c r="AQ210" s="441"/>
      <c r="AR210" s="145"/>
      <c r="AS210" s="145"/>
      <c r="AT210" s="145"/>
      <c r="AU210" s="147">
        <v>0</v>
      </c>
      <c r="AV210" s="147">
        <v>0</v>
      </c>
      <c r="AW210" s="147">
        <v>0</v>
      </c>
      <c r="AX210" s="15">
        <f>AU210+(AV210*48)+(AW210*48)</f>
        <v>0</v>
      </c>
      <c r="AY210" s="312"/>
      <c r="AZ210" s="312"/>
      <c r="BA210" s="312"/>
      <c r="BB210" s="312"/>
      <c r="BC210" s="528"/>
      <c r="BD210" s="528"/>
      <c r="BE210" s="528"/>
      <c r="BF210" s="528"/>
      <c r="BG210" s="542"/>
      <c r="BH210" s="439"/>
      <c r="BI210" s="441"/>
      <c r="BJ210" s="145"/>
      <c r="BK210" s="145"/>
      <c r="BL210" s="145"/>
      <c r="BM210" s="147">
        <v>0</v>
      </c>
      <c r="BN210" s="147">
        <v>0</v>
      </c>
      <c r="BO210" s="147">
        <v>0</v>
      </c>
      <c r="BP210" s="15">
        <f>BM210+(BN210*48)+(BO210*48)</f>
        <v>0</v>
      </c>
      <c r="BQ210" s="312"/>
      <c r="BR210" s="312"/>
      <c r="BS210" s="312"/>
      <c r="BT210" s="312"/>
      <c r="BU210" s="528"/>
      <c r="BV210" s="528"/>
      <c r="BW210" s="528"/>
      <c r="BX210" s="528"/>
      <c r="BY210" s="528"/>
      <c r="BZ210" s="439"/>
      <c r="CA210" s="525"/>
      <c r="CB210" s="336"/>
      <c r="CC210" s="145"/>
      <c r="CD210" s="145"/>
      <c r="CE210" s="147">
        <v>0</v>
      </c>
      <c r="CF210" s="147">
        <v>320</v>
      </c>
      <c r="CG210" s="147">
        <f t="shared" si="40"/>
        <v>49.379999999999995</v>
      </c>
      <c r="CH210" s="15">
        <f>CE210+(CF210*48)+(CG210*48)</f>
        <v>17730.239999999998</v>
      </c>
      <c r="CI210" s="297">
        <v>626</v>
      </c>
      <c r="CJ210" s="297">
        <v>2</v>
      </c>
      <c r="CK210" s="311">
        <v>12.26</v>
      </c>
      <c r="CL210" s="297">
        <v>2</v>
      </c>
      <c r="CM210" s="528"/>
      <c r="CN210" s="528"/>
      <c r="CO210" s="528"/>
      <c r="CP210" s="528"/>
      <c r="CQ210" s="528"/>
    </row>
    <row r="211" spans="1:95" ht="15" customHeight="1" x14ac:dyDescent="0.3">
      <c r="A211" s="475"/>
      <c r="B211" s="434"/>
      <c r="C211" s="519"/>
      <c r="D211" s="108" t="s">
        <v>184</v>
      </c>
      <c r="E211" s="289" t="s">
        <v>6</v>
      </c>
      <c r="F211" s="439"/>
      <c r="G211" s="441"/>
      <c r="H211" s="145"/>
      <c r="I211" s="145"/>
      <c r="J211" s="145"/>
      <c r="K211" s="147">
        <v>0</v>
      </c>
      <c r="L211" s="147">
        <v>0</v>
      </c>
      <c r="M211" s="147">
        <v>0</v>
      </c>
      <c r="N211" s="15">
        <f>K211+(L211*48)+(M211*48)</f>
        <v>0</v>
      </c>
      <c r="O211" s="312"/>
      <c r="P211" s="312"/>
      <c r="Q211" s="312"/>
      <c r="R211" s="312"/>
      <c r="S211" s="528"/>
      <c r="T211" s="528"/>
      <c r="U211" s="528"/>
      <c r="V211" s="528"/>
      <c r="W211" s="542"/>
      <c r="X211" s="439"/>
      <c r="Y211" s="441"/>
      <c r="Z211" s="145"/>
      <c r="AA211" s="145"/>
      <c r="AB211" s="145"/>
      <c r="AC211" s="147">
        <v>0</v>
      </c>
      <c r="AD211" s="147">
        <v>0</v>
      </c>
      <c r="AE211" s="147">
        <v>0</v>
      </c>
      <c r="AF211" s="15">
        <f>AC211+(AD211*48)+(AE211*48)</f>
        <v>0</v>
      </c>
      <c r="AG211" s="312"/>
      <c r="AH211" s="312"/>
      <c r="AI211" s="312"/>
      <c r="AJ211" s="312"/>
      <c r="AK211" s="528"/>
      <c r="AL211" s="528"/>
      <c r="AM211" s="528"/>
      <c r="AN211" s="528"/>
      <c r="AO211" s="528"/>
      <c r="AP211" s="439"/>
      <c r="AQ211" s="441"/>
      <c r="AR211" s="145"/>
      <c r="AS211" s="145"/>
      <c r="AT211" s="145"/>
      <c r="AU211" s="147">
        <v>0</v>
      </c>
      <c r="AV211" s="147">
        <v>0</v>
      </c>
      <c r="AW211" s="147">
        <v>0</v>
      </c>
      <c r="AX211" s="15">
        <f>AU211+(AV211*48)+(AW211*48)</f>
        <v>0</v>
      </c>
      <c r="AY211" s="312"/>
      <c r="AZ211" s="312"/>
      <c r="BA211" s="312"/>
      <c r="BB211" s="312"/>
      <c r="BC211" s="528"/>
      <c r="BD211" s="528"/>
      <c r="BE211" s="528"/>
      <c r="BF211" s="528"/>
      <c r="BG211" s="542"/>
      <c r="BH211" s="439"/>
      <c r="BI211" s="441"/>
      <c r="BJ211" s="145"/>
      <c r="BK211" s="145"/>
      <c r="BL211" s="145"/>
      <c r="BM211" s="147">
        <v>0</v>
      </c>
      <c r="BN211" s="147">
        <v>0</v>
      </c>
      <c r="BO211" s="147">
        <v>0</v>
      </c>
      <c r="BP211" s="15">
        <f>BM211+(BN211*48)+(BO211*48)</f>
        <v>0</v>
      </c>
      <c r="BQ211" s="312"/>
      <c r="BR211" s="312"/>
      <c r="BS211" s="312"/>
      <c r="BT211" s="312"/>
      <c r="BU211" s="528"/>
      <c r="BV211" s="528"/>
      <c r="BW211" s="528"/>
      <c r="BX211" s="528"/>
      <c r="BY211" s="528"/>
      <c r="BZ211" s="439"/>
      <c r="CA211" s="525"/>
      <c r="CB211" s="336"/>
      <c r="CC211" s="145"/>
      <c r="CD211" s="145"/>
      <c r="CE211" s="147">
        <v>0</v>
      </c>
      <c r="CF211" s="147">
        <v>340</v>
      </c>
      <c r="CG211" s="147">
        <f t="shared" si="40"/>
        <v>51.97</v>
      </c>
      <c r="CH211" s="15">
        <f>CE211+(CF211*48)+(CG211*48)</f>
        <v>18814.560000000001</v>
      </c>
      <c r="CI211" s="297">
        <v>626</v>
      </c>
      <c r="CJ211" s="297">
        <v>2</v>
      </c>
      <c r="CK211" s="311">
        <v>12.26</v>
      </c>
      <c r="CL211" s="297">
        <v>2</v>
      </c>
      <c r="CM211" s="528"/>
      <c r="CN211" s="528"/>
      <c r="CO211" s="528"/>
      <c r="CP211" s="528"/>
      <c r="CQ211" s="528"/>
    </row>
    <row r="212" spans="1:95" ht="15" customHeight="1" thickBot="1" x14ac:dyDescent="0.35">
      <c r="A212" s="475"/>
      <c r="B212" s="521" t="s">
        <v>321</v>
      </c>
      <c r="C212" s="519"/>
      <c r="D212" s="196" t="s">
        <v>179</v>
      </c>
      <c r="E212" s="289" t="s">
        <v>7</v>
      </c>
      <c r="F212" s="439"/>
      <c r="G212" s="441"/>
      <c r="H212" s="148"/>
      <c r="I212" s="148"/>
      <c r="J212" s="148"/>
      <c r="K212" s="147">
        <v>0</v>
      </c>
      <c r="L212" s="147">
        <v>0</v>
      </c>
      <c r="M212" s="147">
        <v>0</v>
      </c>
      <c r="N212" s="15">
        <f>K212+(L212*48)+(M212*48)</f>
        <v>0</v>
      </c>
      <c r="O212" s="319"/>
      <c r="P212" s="319"/>
      <c r="Q212" s="319"/>
      <c r="R212" s="319"/>
      <c r="S212" s="529"/>
      <c r="T212" s="529"/>
      <c r="U212" s="529"/>
      <c r="V212" s="529"/>
      <c r="W212" s="543"/>
      <c r="X212" s="439"/>
      <c r="Y212" s="441"/>
      <c r="Z212" s="145"/>
      <c r="AA212" s="145"/>
      <c r="AB212" s="145"/>
      <c r="AC212" s="147">
        <v>0</v>
      </c>
      <c r="AD212" s="147">
        <v>0</v>
      </c>
      <c r="AE212" s="147">
        <v>0</v>
      </c>
      <c r="AF212" s="15">
        <f>AC212+(AD212*48)+(AE212*48)</f>
        <v>0</v>
      </c>
      <c r="AG212" s="319"/>
      <c r="AH212" s="319"/>
      <c r="AI212" s="319"/>
      <c r="AJ212" s="319"/>
      <c r="AK212" s="529"/>
      <c r="AL212" s="529"/>
      <c r="AM212" s="529"/>
      <c r="AN212" s="529"/>
      <c r="AO212" s="529"/>
      <c r="AP212" s="439"/>
      <c r="AQ212" s="441"/>
      <c r="AR212" s="336"/>
      <c r="AS212" s="145"/>
      <c r="AT212" s="145"/>
      <c r="AU212" s="147">
        <v>0</v>
      </c>
      <c r="AV212" s="147">
        <v>0</v>
      </c>
      <c r="AW212" s="147">
        <v>0</v>
      </c>
      <c r="AX212" s="15">
        <f>AU212+(AV212*48)+(AW212*48)</f>
        <v>0</v>
      </c>
      <c r="AY212" s="319"/>
      <c r="AZ212" s="319"/>
      <c r="BA212" s="319"/>
      <c r="BB212" s="319"/>
      <c r="BC212" s="529"/>
      <c r="BD212" s="529"/>
      <c r="BE212" s="529"/>
      <c r="BF212" s="529"/>
      <c r="BG212" s="543"/>
      <c r="BH212" s="439"/>
      <c r="BI212" s="441"/>
      <c r="BJ212" s="145"/>
      <c r="BK212" s="145"/>
      <c r="BL212" s="145"/>
      <c r="BM212" s="147">
        <v>0</v>
      </c>
      <c r="BN212" s="147">
        <v>0</v>
      </c>
      <c r="BO212" s="147">
        <v>0</v>
      </c>
      <c r="BP212" s="15">
        <f>BM212+(BN212*48)+(BO212*48)</f>
        <v>0</v>
      </c>
      <c r="BQ212" s="319"/>
      <c r="BR212" s="319"/>
      <c r="BS212" s="319"/>
      <c r="BT212" s="319"/>
      <c r="BU212" s="529"/>
      <c r="BV212" s="529"/>
      <c r="BW212" s="529"/>
      <c r="BX212" s="529"/>
      <c r="BY212" s="529"/>
      <c r="BZ212" s="439"/>
      <c r="CA212" s="525"/>
      <c r="CB212" s="336"/>
      <c r="CC212" s="145"/>
      <c r="CD212" s="145"/>
      <c r="CE212" s="147">
        <v>0</v>
      </c>
      <c r="CF212" s="147">
        <v>360</v>
      </c>
      <c r="CG212" s="147">
        <f t="shared" si="40"/>
        <v>54.56</v>
      </c>
      <c r="CH212" s="15">
        <f>CE212+(CF212*48)+(CG212*48)</f>
        <v>19898.88</v>
      </c>
      <c r="CI212" s="356">
        <v>626</v>
      </c>
      <c r="CJ212" s="356">
        <v>2</v>
      </c>
      <c r="CK212" s="357">
        <v>12.26</v>
      </c>
      <c r="CL212" s="356">
        <v>2</v>
      </c>
      <c r="CM212" s="529"/>
      <c r="CN212" s="529"/>
      <c r="CO212" s="529"/>
      <c r="CP212" s="529"/>
      <c r="CQ212" s="529"/>
    </row>
    <row r="213" spans="1:95" ht="15" customHeight="1" thickBot="1" x14ac:dyDescent="0.35">
      <c r="A213" s="476"/>
      <c r="B213" s="522"/>
      <c r="C213" s="520"/>
      <c r="D213" s="331"/>
      <c r="E213" s="198"/>
      <c r="F213" s="277"/>
      <c r="G213" s="278"/>
      <c r="H213" s="320"/>
      <c r="I213" s="320"/>
      <c r="J213" s="320"/>
      <c r="K213" s="334"/>
      <c r="L213" s="334"/>
      <c r="M213" s="334"/>
      <c r="N213" s="106"/>
      <c r="O213" s="318"/>
      <c r="P213" s="318"/>
      <c r="Q213" s="318"/>
      <c r="R213" s="318"/>
      <c r="S213" s="318"/>
      <c r="T213" s="318"/>
      <c r="U213" s="318"/>
      <c r="V213" s="318"/>
      <c r="W213" s="318"/>
      <c r="X213" s="361"/>
      <c r="Y213" s="355"/>
      <c r="Z213" s="320"/>
      <c r="AA213" s="320"/>
      <c r="AB213" s="320"/>
      <c r="AC213" s="334"/>
      <c r="AD213" s="334"/>
      <c r="AE213" s="334"/>
      <c r="AF213" s="101"/>
      <c r="AG213" s="318"/>
      <c r="AH213" s="318"/>
      <c r="AI213" s="318"/>
      <c r="AJ213" s="318"/>
      <c r="AK213" s="318"/>
      <c r="AL213" s="318"/>
      <c r="AM213" s="318"/>
      <c r="AN213" s="318"/>
      <c r="AO213" s="318"/>
      <c r="AP213" s="361"/>
      <c r="AQ213" s="355"/>
      <c r="AR213" s="320"/>
      <c r="AS213" s="320"/>
      <c r="AT213" s="320"/>
      <c r="AU213" s="334"/>
      <c r="AV213" s="334"/>
      <c r="AW213" s="334"/>
      <c r="AX213" s="101"/>
      <c r="AY213" s="338"/>
      <c r="AZ213" s="338"/>
      <c r="BA213" s="338"/>
      <c r="BB213" s="338"/>
      <c r="BC213" s="338"/>
      <c r="BD213" s="338"/>
      <c r="BE213" s="338"/>
      <c r="BF213" s="338"/>
      <c r="BG213" s="216"/>
      <c r="BH213" s="341"/>
      <c r="BI213" s="342"/>
      <c r="BJ213" s="320"/>
      <c r="BK213" s="320"/>
      <c r="BL213" s="320"/>
      <c r="BM213" s="334"/>
      <c r="BN213" s="334"/>
      <c r="BO213" s="334"/>
      <c r="BP213" s="106"/>
      <c r="BQ213" s="338"/>
      <c r="BR213" s="338"/>
      <c r="BS213" s="338"/>
      <c r="BT213" s="338"/>
      <c r="BU213" s="338"/>
      <c r="BV213" s="338"/>
      <c r="BW213" s="338"/>
      <c r="BX213" s="338"/>
      <c r="BY213" s="216"/>
      <c r="BZ213" s="341"/>
      <c r="CA213" s="189"/>
      <c r="CB213" s="352"/>
      <c r="CC213" s="320"/>
      <c r="CD213" s="320"/>
      <c r="CE213" s="334"/>
      <c r="CF213" s="318"/>
      <c r="CG213" s="318"/>
      <c r="CH213" s="314">
        <f>SUM(CH207+CH208+CH209+CH210+CH211+CH212)</f>
        <v>91445.790000000008</v>
      </c>
      <c r="CI213" s="318"/>
      <c r="CJ213" s="318"/>
      <c r="CK213" s="318"/>
      <c r="CL213" s="318"/>
      <c r="CM213" s="318"/>
      <c r="CN213" s="318"/>
      <c r="CO213" s="318"/>
      <c r="CP213" s="318"/>
      <c r="CQ213" s="351"/>
    </row>
    <row r="214" spans="1:95" ht="15" customHeight="1" x14ac:dyDescent="0.3">
      <c r="A214" s="474">
        <f t="shared" ref="A214" si="41">A207+1</f>
        <v>31</v>
      </c>
      <c r="B214" s="433">
        <v>138716</v>
      </c>
      <c r="C214" s="518">
        <v>0.8</v>
      </c>
      <c r="D214" s="121" t="s">
        <v>130</v>
      </c>
      <c r="E214" s="24" t="s">
        <v>309</v>
      </c>
      <c r="F214" s="276"/>
      <c r="G214" s="116"/>
      <c r="H214" s="140">
        <v>0</v>
      </c>
      <c r="I214" s="141">
        <v>0</v>
      </c>
      <c r="J214" s="141">
        <v>0</v>
      </c>
      <c r="K214" s="142"/>
      <c r="L214" s="142"/>
      <c r="M214" s="142"/>
      <c r="N214" s="143">
        <f>H214+I214+J214</f>
        <v>0</v>
      </c>
      <c r="O214" s="9"/>
      <c r="P214" s="9"/>
      <c r="Q214" s="9"/>
      <c r="R214" s="9"/>
      <c r="S214" s="144"/>
      <c r="T214" s="9"/>
      <c r="U214" s="8"/>
      <c r="V214" s="8"/>
      <c r="W214" s="8"/>
      <c r="X214" s="276"/>
      <c r="Y214" s="116"/>
      <c r="Z214" s="372">
        <v>0</v>
      </c>
      <c r="AA214" s="373">
        <v>0</v>
      </c>
      <c r="AB214" s="373">
        <v>0</v>
      </c>
      <c r="AC214" s="142"/>
      <c r="AD214" s="142"/>
      <c r="AE214" s="142"/>
      <c r="AF214" s="371">
        <f>Z214+AA214+AB214</f>
        <v>0</v>
      </c>
      <c r="AG214" s="9"/>
      <c r="AH214" s="9"/>
      <c r="AI214" s="9"/>
      <c r="AJ214" s="9"/>
      <c r="AK214" s="144"/>
      <c r="AL214" s="9"/>
      <c r="AM214" s="8"/>
      <c r="AN214" s="8"/>
      <c r="AO214" s="144"/>
      <c r="AP214" s="276"/>
      <c r="AQ214" s="116"/>
      <c r="AR214" s="140">
        <v>0</v>
      </c>
      <c r="AS214" s="141">
        <v>0</v>
      </c>
      <c r="AT214" s="141">
        <v>0</v>
      </c>
      <c r="AU214" s="142"/>
      <c r="AV214" s="142"/>
      <c r="AW214" s="142"/>
      <c r="AX214" s="143">
        <f>AR214+AS214+AT214</f>
        <v>0</v>
      </c>
      <c r="AY214" s="9"/>
      <c r="AZ214" s="9"/>
      <c r="BA214" s="9"/>
      <c r="BB214" s="9"/>
      <c r="BC214" s="144"/>
      <c r="BD214" s="9"/>
      <c r="BE214" s="8"/>
      <c r="BF214" s="8"/>
      <c r="BG214" s="8"/>
      <c r="BH214" s="276"/>
      <c r="BI214" s="116"/>
      <c r="BJ214" s="140">
        <v>0</v>
      </c>
      <c r="BK214" s="141">
        <v>0</v>
      </c>
      <c r="BL214" s="141">
        <v>0</v>
      </c>
      <c r="BM214" s="142"/>
      <c r="BN214" s="142"/>
      <c r="BO214" s="142"/>
      <c r="BP214" s="143">
        <f>BJ214+BK214+BL214</f>
        <v>0</v>
      </c>
      <c r="BQ214" s="9"/>
      <c r="BR214" s="9"/>
      <c r="BS214" s="9"/>
      <c r="BT214" s="9"/>
      <c r="BU214" s="144"/>
      <c r="BV214" s="9"/>
      <c r="BW214" s="8"/>
      <c r="BX214" s="8"/>
      <c r="BY214" s="144"/>
      <c r="BZ214" s="276"/>
      <c r="CA214" s="24"/>
      <c r="CB214" s="349">
        <v>0</v>
      </c>
      <c r="CC214" s="141">
        <v>0</v>
      </c>
      <c r="CD214" s="141">
        <v>0</v>
      </c>
      <c r="CE214" s="142"/>
      <c r="CF214" s="142"/>
      <c r="CG214" s="142"/>
      <c r="CH214" s="143">
        <f>CB214+CC214+CD214</f>
        <v>0</v>
      </c>
      <c r="CI214" s="9"/>
      <c r="CJ214" s="9"/>
      <c r="CK214" s="9"/>
      <c r="CL214" s="9"/>
      <c r="CM214" s="144"/>
      <c r="CN214" s="9"/>
      <c r="CO214" s="8"/>
      <c r="CP214" s="8"/>
      <c r="CQ214" s="144"/>
    </row>
    <row r="215" spans="1:95" ht="15" customHeight="1" x14ac:dyDescent="0.3">
      <c r="A215" s="475"/>
      <c r="B215" s="434"/>
      <c r="C215" s="511"/>
      <c r="D215" s="108" t="s">
        <v>131</v>
      </c>
      <c r="E215" s="288" t="s">
        <v>78</v>
      </c>
      <c r="F215" s="438" t="s">
        <v>38</v>
      </c>
      <c r="G215" s="440" t="s">
        <v>101</v>
      </c>
      <c r="H215" s="145"/>
      <c r="I215" s="145"/>
      <c r="J215" s="145"/>
      <c r="K215" s="147">
        <v>0</v>
      </c>
      <c r="L215" s="147">
        <v>0</v>
      </c>
      <c r="M215" s="147">
        <v>0</v>
      </c>
      <c r="N215" s="15">
        <f>K215+(L215*48)+(M215*48)</f>
        <v>0</v>
      </c>
      <c r="O215" s="311"/>
      <c r="P215" s="311"/>
      <c r="Q215" s="311"/>
      <c r="R215" s="311"/>
      <c r="S215" s="527"/>
      <c r="T215" s="527"/>
      <c r="U215" s="527"/>
      <c r="V215" s="527"/>
      <c r="W215" s="541"/>
      <c r="X215" s="438" t="s">
        <v>322</v>
      </c>
      <c r="Y215" s="440" t="s">
        <v>325</v>
      </c>
      <c r="Z215" s="145"/>
      <c r="AA215" s="145"/>
      <c r="AB215" s="145"/>
      <c r="AC215" s="147">
        <v>0</v>
      </c>
      <c r="AD215" s="14">
        <v>500.28</v>
      </c>
      <c r="AE215" s="147">
        <v>0</v>
      </c>
      <c r="AF215" s="15">
        <f>AC215+(AD215*48)+(AE215*48)</f>
        <v>24013.439999999999</v>
      </c>
      <c r="AG215" s="311" t="s">
        <v>326</v>
      </c>
      <c r="AH215" s="311" t="s">
        <v>326</v>
      </c>
      <c r="AI215" s="311" t="s">
        <v>326</v>
      </c>
      <c r="AJ215" s="311" t="s">
        <v>326</v>
      </c>
      <c r="AK215" s="527" t="s">
        <v>326</v>
      </c>
      <c r="AL215" s="527" t="s">
        <v>327</v>
      </c>
      <c r="AM215" s="527" t="s">
        <v>326</v>
      </c>
      <c r="AN215" s="527" t="s">
        <v>326</v>
      </c>
      <c r="AO215" s="527" t="s">
        <v>326</v>
      </c>
      <c r="AP215" s="438" t="s">
        <v>38</v>
      </c>
      <c r="AQ215" s="440" t="s">
        <v>101</v>
      </c>
      <c r="AR215" s="145"/>
      <c r="AS215" s="145"/>
      <c r="AT215" s="145"/>
      <c r="AU215" s="147">
        <v>0</v>
      </c>
      <c r="AV215" s="147">
        <v>0</v>
      </c>
      <c r="AW215" s="147">
        <v>0</v>
      </c>
      <c r="AX215" s="15">
        <f>AU215+(AV215*48)+(AW215*48)</f>
        <v>0</v>
      </c>
      <c r="AY215" s="311"/>
      <c r="AZ215" s="311"/>
      <c r="BA215" s="311"/>
      <c r="BB215" s="311"/>
      <c r="BC215" s="527"/>
      <c r="BD215" s="527"/>
      <c r="BE215" s="527"/>
      <c r="BF215" s="527"/>
      <c r="BG215" s="541"/>
      <c r="BH215" s="438" t="s">
        <v>38</v>
      </c>
      <c r="BI215" s="440" t="s">
        <v>101</v>
      </c>
      <c r="BJ215" s="145"/>
      <c r="BK215" s="145"/>
      <c r="BL215" s="145"/>
      <c r="BM215" s="146">
        <v>0</v>
      </c>
      <c r="BN215" s="147">
        <v>0</v>
      </c>
      <c r="BO215" s="147">
        <v>0</v>
      </c>
      <c r="BP215" s="15">
        <f>BM215+(BN215*48)+(BO215*48)</f>
        <v>0</v>
      </c>
      <c r="BQ215" s="213"/>
      <c r="BR215" s="213"/>
      <c r="BS215" s="213"/>
      <c r="BT215" s="213"/>
      <c r="BU215" s="527"/>
      <c r="BV215" s="527"/>
      <c r="BW215" s="527"/>
      <c r="BX215" s="527"/>
      <c r="BY215" s="527"/>
      <c r="BZ215" s="438" t="s">
        <v>38</v>
      </c>
      <c r="CA215" s="524" t="s">
        <v>101</v>
      </c>
      <c r="CB215" s="336"/>
      <c r="CC215" s="145"/>
      <c r="CD215" s="145"/>
      <c r="CE215" s="147">
        <v>0</v>
      </c>
      <c r="CF215" s="147">
        <v>0</v>
      </c>
      <c r="CG215" s="147">
        <v>0</v>
      </c>
      <c r="CH215" s="98">
        <f>CE215+(CF215*48)+(CG215*48)</f>
        <v>0</v>
      </c>
      <c r="CI215" s="311"/>
      <c r="CJ215" s="311"/>
      <c r="CK215" s="311"/>
      <c r="CL215" s="311"/>
      <c r="CM215" s="527"/>
      <c r="CN215" s="527"/>
      <c r="CO215" s="527"/>
      <c r="CP215" s="527"/>
      <c r="CQ215" s="527"/>
    </row>
    <row r="216" spans="1:95" ht="15" customHeight="1" x14ac:dyDescent="0.3">
      <c r="A216" s="475"/>
      <c r="B216" s="434"/>
      <c r="C216" s="511"/>
      <c r="D216" s="108" t="s">
        <v>132</v>
      </c>
      <c r="E216" s="289" t="s">
        <v>4</v>
      </c>
      <c r="F216" s="439"/>
      <c r="G216" s="441"/>
      <c r="H216" s="145"/>
      <c r="I216" s="145"/>
      <c r="J216" s="145"/>
      <c r="K216" s="147">
        <v>0</v>
      </c>
      <c r="L216" s="147">
        <v>0</v>
      </c>
      <c r="M216" s="147">
        <v>0</v>
      </c>
      <c r="N216" s="15">
        <f>K216+(L216*48)+(M216*48)</f>
        <v>0</v>
      </c>
      <c r="O216" s="312"/>
      <c r="P216" s="312"/>
      <c r="Q216" s="312"/>
      <c r="R216" s="312"/>
      <c r="S216" s="528"/>
      <c r="T216" s="528"/>
      <c r="U216" s="528"/>
      <c r="V216" s="528"/>
      <c r="W216" s="542"/>
      <c r="X216" s="439"/>
      <c r="Y216" s="441"/>
      <c r="Z216" s="145"/>
      <c r="AA216" s="145"/>
      <c r="AB216" s="145"/>
      <c r="AC216" s="147">
        <v>0</v>
      </c>
      <c r="AD216" s="14">
        <v>591.9</v>
      </c>
      <c r="AE216" s="147">
        <v>0</v>
      </c>
      <c r="AF216" s="15">
        <f>AC216+(AD216*48)+(AE216*48)</f>
        <v>28411.199999999997</v>
      </c>
      <c r="AG216" s="312" t="s">
        <v>326</v>
      </c>
      <c r="AH216" s="312" t="s">
        <v>326</v>
      </c>
      <c r="AI216" s="312" t="s">
        <v>326</v>
      </c>
      <c r="AJ216" s="312" t="s">
        <v>326</v>
      </c>
      <c r="AK216" s="528"/>
      <c r="AL216" s="528"/>
      <c r="AM216" s="528"/>
      <c r="AN216" s="528"/>
      <c r="AO216" s="528"/>
      <c r="AP216" s="439"/>
      <c r="AQ216" s="441"/>
      <c r="AR216" s="145"/>
      <c r="AS216" s="145"/>
      <c r="AT216" s="145"/>
      <c r="AU216" s="147">
        <v>0</v>
      </c>
      <c r="AV216" s="147">
        <v>0</v>
      </c>
      <c r="AW216" s="147">
        <v>0</v>
      </c>
      <c r="AX216" s="15">
        <f>AU216+(AV216*48)+(AW216*48)</f>
        <v>0</v>
      </c>
      <c r="AY216" s="312"/>
      <c r="AZ216" s="312"/>
      <c r="BA216" s="312"/>
      <c r="BB216" s="312"/>
      <c r="BC216" s="528"/>
      <c r="BD216" s="528"/>
      <c r="BE216" s="528"/>
      <c r="BF216" s="528"/>
      <c r="BG216" s="542"/>
      <c r="BH216" s="439"/>
      <c r="BI216" s="441"/>
      <c r="BJ216" s="145"/>
      <c r="BK216" s="145"/>
      <c r="BL216" s="145"/>
      <c r="BM216" s="146">
        <v>0</v>
      </c>
      <c r="BN216" s="147">
        <v>0</v>
      </c>
      <c r="BO216" s="147">
        <v>0</v>
      </c>
      <c r="BP216" s="15">
        <f>BM216+(BN216*48)+(BO216*48)</f>
        <v>0</v>
      </c>
      <c r="BQ216" s="214"/>
      <c r="BR216" s="214"/>
      <c r="BS216" s="214"/>
      <c r="BT216" s="214"/>
      <c r="BU216" s="528"/>
      <c r="BV216" s="528"/>
      <c r="BW216" s="528"/>
      <c r="BX216" s="528"/>
      <c r="BY216" s="528"/>
      <c r="BZ216" s="439"/>
      <c r="CA216" s="525"/>
      <c r="CB216" s="336"/>
      <c r="CC216" s="145"/>
      <c r="CD216" s="145"/>
      <c r="CE216" s="147">
        <v>0</v>
      </c>
      <c r="CF216" s="147">
        <v>0</v>
      </c>
      <c r="CG216" s="147">
        <v>0</v>
      </c>
      <c r="CH216" s="15">
        <f>CE216+(CF216*48)+(CG216*48)</f>
        <v>0</v>
      </c>
      <c r="CI216" s="312"/>
      <c r="CJ216" s="312"/>
      <c r="CK216" s="312"/>
      <c r="CL216" s="312"/>
      <c r="CM216" s="528"/>
      <c r="CN216" s="528"/>
      <c r="CO216" s="528"/>
      <c r="CP216" s="528"/>
      <c r="CQ216" s="528"/>
    </row>
    <row r="217" spans="1:95" ht="15" customHeight="1" x14ac:dyDescent="0.3">
      <c r="A217" s="475"/>
      <c r="B217" s="434"/>
      <c r="C217" s="511"/>
      <c r="D217" s="108" t="s">
        <v>133</v>
      </c>
      <c r="E217" s="289" t="s">
        <v>5</v>
      </c>
      <c r="F217" s="439"/>
      <c r="G217" s="441"/>
      <c r="H217" s="145"/>
      <c r="I217" s="145"/>
      <c r="J217" s="145"/>
      <c r="K217" s="147">
        <v>0</v>
      </c>
      <c r="L217" s="147">
        <v>0</v>
      </c>
      <c r="M217" s="147">
        <v>0</v>
      </c>
      <c r="N217" s="15">
        <f>K217+(L217*48)+(M217*48)</f>
        <v>0</v>
      </c>
      <c r="O217" s="312"/>
      <c r="P217" s="312"/>
      <c r="Q217" s="312"/>
      <c r="R217" s="312"/>
      <c r="S217" s="528"/>
      <c r="T217" s="528"/>
      <c r="U217" s="528"/>
      <c r="V217" s="528"/>
      <c r="W217" s="542"/>
      <c r="X217" s="439"/>
      <c r="Y217" s="441"/>
      <c r="Z217" s="145"/>
      <c r="AA217" s="145"/>
      <c r="AB217" s="145"/>
      <c r="AC217" s="147">
        <v>0</v>
      </c>
      <c r="AD217" s="14">
        <v>636.41</v>
      </c>
      <c r="AE217" s="147">
        <v>0</v>
      </c>
      <c r="AF217" s="15">
        <f>AC217+(AD217*48)+(AE217*48)</f>
        <v>30547.68</v>
      </c>
      <c r="AG217" s="312" t="s">
        <v>326</v>
      </c>
      <c r="AH217" s="312" t="s">
        <v>326</v>
      </c>
      <c r="AI217" s="312" t="s">
        <v>326</v>
      </c>
      <c r="AJ217" s="312" t="s">
        <v>326</v>
      </c>
      <c r="AK217" s="528"/>
      <c r="AL217" s="528"/>
      <c r="AM217" s="528"/>
      <c r="AN217" s="528"/>
      <c r="AO217" s="528"/>
      <c r="AP217" s="439"/>
      <c r="AQ217" s="441"/>
      <c r="AR217" s="145"/>
      <c r="AS217" s="145"/>
      <c r="AT217" s="145"/>
      <c r="AU217" s="147">
        <v>0</v>
      </c>
      <c r="AV217" s="147">
        <v>0</v>
      </c>
      <c r="AW217" s="147">
        <v>0</v>
      </c>
      <c r="AX217" s="15">
        <f>AU217+(AV217*48)+(AW217*48)</f>
        <v>0</v>
      </c>
      <c r="AY217" s="312"/>
      <c r="AZ217" s="312"/>
      <c r="BA217" s="312"/>
      <c r="BB217" s="312"/>
      <c r="BC217" s="528"/>
      <c r="BD217" s="528"/>
      <c r="BE217" s="528"/>
      <c r="BF217" s="528"/>
      <c r="BG217" s="542"/>
      <c r="BH217" s="439"/>
      <c r="BI217" s="441"/>
      <c r="BJ217" s="145"/>
      <c r="BK217" s="145"/>
      <c r="BL217" s="145"/>
      <c r="BM217" s="146">
        <v>0</v>
      </c>
      <c r="BN217" s="147">
        <v>0</v>
      </c>
      <c r="BO217" s="147">
        <v>0</v>
      </c>
      <c r="BP217" s="15">
        <f>BM217+(BN217*48)+(BO217*48)</f>
        <v>0</v>
      </c>
      <c r="BQ217" s="214"/>
      <c r="BR217" s="214"/>
      <c r="BS217" s="214"/>
      <c r="BT217" s="214"/>
      <c r="BU217" s="528"/>
      <c r="BV217" s="528"/>
      <c r="BW217" s="528"/>
      <c r="BX217" s="528"/>
      <c r="BY217" s="528"/>
      <c r="BZ217" s="439"/>
      <c r="CA217" s="525"/>
      <c r="CB217" s="336"/>
      <c r="CC217" s="145"/>
      <c r="CD217" s="145"/>
      <c r="CE217" s="147">
        <v>0</v>
      </c>
      <c r="CF217" s="147">
        <v>0</v>
      </c>
      <c r="CG217" s="147">
        <v>0</v>
      </c>
      <c r="CH217" s="15">
        <f>CE217+(CF217*48)+(CG217*48)</f>
        <v>0</v>
      </c>
      <c r="CI217" s="312"/>
      <c r="CJ217" s="312"/>
      <c r="CK217" s="312"/>
      <c r="CL217" s="312"/>
      <c r="CM217" s="528"/>
      <c r="CN217" s="528"/>
      <c r="CO217" s="528"/>
      <c r="CP217" s="528"/>
      <c r="CQ217" s="528"/>
    </row>
    <row r="218" spans="1:95" ht="15" customHeight="1" x14ac:dyDescent="0.3">
      <c r="A218" s="475"/>
      <c r="B218" s="434"/>
      <c r="C218" s="511"/>
      <c r="D218" s="108" t="s">
        <v>134</v>
      </c>
      <c r="E218" s="289" t="s">
        <v>6</v>
      </c>
      <c r="F218" s="439"/>
      <c r="G218" s="441"/>
      <c r="H218" s="145"/>
      <c r="I218" s="145"/>
      <c r="J218" s="145"/>
      <c r="K218" s="147">
        <v>0</v>
      </c>
      <c r="L218" s="147">
        <v>0</v>
      </c>
      <c r="M218" s="147">
        <v>0</v>
      </c>
      <c r="N218" s="15">
        <f>K218+(L218*48)+(M218*48)</f>
        <v>0</v>
      </c>
      <c r="O218" s="312"/>
      <c r="P218" s="312"/>
      <c r="Q218" s="312"/>
      <c r="R218" s="312"/>
      <c r="S218" s="528"/>
      <c r="T218" s="528"/>
      <c r="U218" s="528"/>
      <c r="V218" s="528"/>
      <c r="W218" s="542"/>
      <c r="X218" s="439"/>
      <c r="Y218" s="441"/>
      <c r="Z218" s="145"/>
      <c r="AA218" s="145"/>
      <c r="AB218" s="145"/>
      <c r="AC218" s="147">
        <v>0</v>
      </c>
      <c r="AD218" s="14">
        <v>674.69</v>
      </c>
      <c r="AE218" s="147">
        <v>0</v>
      </c>
      <c r="AF218" s="15">
        <f>AC218+(AD218*48)+(AE218*48)</f>
        <v>32385.120000000003</v>
      </c>
      <c r="AG218" s="312" t="s">
        <v>326</v>
      </c>
      <c r="AH218" s="312" t="s">
        <v>326</v>
      </c>
      <c r="AI218" s="312" t="s">
        <v>326</v>
      </c>
      <c r="AJ218" s="312" t="s">
        <v>326</v>
      </c>
      <c r="AK218" s="528"/>
      <c r="AL218" s="528"/>
      <c r="AM218" s="528"/>
      <c r="AN218" s="528"/>
      <c r="AO218" s="528"/>
      <c r="AP218" s="439"/>
      <c r="AQ218" s="441"/>
      <c r="AR218" s="145"/>
      <c r="AS218" s="145"/>
      <c r="AT218" s="145"/>
      <c r="AU218" s="147">
        <v>0</v>
      </c>
      <c r="AV218" s="147">
        <v>0</v>
      </c>
      <c r="AW218" s="147">
        <v>0</v>
      </c>
      <c r="AX218" s="15">
        <f>AU218+(AV218*48)+(AW218*48)</f>
        <v>0</v>
      </c>
      <c r="AY218" s="312"/>
      <c r="AZ218" s="312"/>
      <c r="BA218" s="312"/>
      <c r="BB218" s="312"/>
      <c r="BC218" s="528"/>
      <c r="BD218" s="528"/>
      <c r="BE218" s="528"/>
      <c r="BF218" s="528"/>
      <c r="BG218" s="542"/>
      <c r="BH218" s="439"/>
      <c r="BI218" s="441"/>
      <c r="BJ218" s="145"/>
      <c r="BK218" s="145"/>
      <c r="BL218" s="145"/>
      <c r="BM218" s="146">
        <v>0</v>
      </c>
      <c r="BN218" s="147">
        <v>0</v>
      </c>
      <c r="BO218" s="147">
        <v>0</v>
      </c>
      <c r="BP218" s="15">
        <f>BM218+(BN218*48)+(BO218*48)</f>
        <v>0</v>
      </c>
      <c r="BQ218" s="214"/>
      <c r="BR218" s="214"/>
      <c r="BS218" s="214"/>
      <c r="BT218" s="214"/>
      <c r="BU218" s="528"/>
      <c r="BV218" s="528"/>
      <c r="BW218" s="528"/>
      <c r="BX218" s="528"/>
      <c r="BY218" s="528"/>
      <c r="BZ218" s="439"/>
      <c r="CA218" s="525"/>
      <c r="CB218" s="336"/>
      <c r="CC218" s="145"/>
      <c r="CD218" s="145"/>
      <c r="CE218" s="147">
        <v>0</v>
      </c>
      <c r="CF218" s="147">
        <v>0</v>
      </c>
      <c r="CG218" s="147">
        <v>0</v>
      </c>
      <c r="CH218" s="15">
        <f>CE218+(CF218*48)+(CG218*48)</f>
        <v>0</v>
      </c>
      <c r="CI218" s="312"/>
      <c r="CJ218" s="312"/>
      <c r="CK218" s="312"/>
      <c r="CL218" s="312"/>
      <c r="CM218" s="528"/>
      <c r="CN218" s="528"/>
      <c r="CO218" s="528"/>
      <c r="CP218" s="528"/>
      <c r="CQ218" s="528"/>
    </row>
    <row r="219" spans="1:95" ht="15" customHeight="1" x14ac:dyDescent="0.3">
      <c r="A219" s="475"/>
      <c r="B219" s="513" t="s">
        <v>317</v>
      </c>
      <c r="C219" s="511"/>
      <c r="D219" s="195" t="s">
        <v>135</v>
      </c>
      <c r="E219" s="289" t="s">
        <v>7</v>
      </c>
      <c r="F219" s="439"/>
      <c r="G219" s="441"/>
      <c r="H219" s="154"/>
      <c r="I219" s="154"/>
      <c r="J219" s="154"/>
      <c r="K219" s="147">
        <v>0</v>
      </c>
      <c r="L219" s="147">
        <v>0</v>
      </c>
      <c r="M219" s="147">
        <v>0</v>
      </c>
      <c r="N219" s="15">
        <f>K219+(L219*48)+(M219*48)</f>
        <v>0</v>
      </c>
      <c r="O219" s="319"/>
      <c r="P219" s="319"/>
      <c r="Q219" s="319"/>
      <c r="R219" s="319"/>
      <c r="S219" s="529"/>
      <c r="T219" s="529"/>
      <c r="U219" s="529"/>
      <c r="V219" s="529"/>
      <c r="W219" s="543"/>
      <c r="X219" s="439"/>
      <c r="Y219" s="441"/>
      <c r="Z219" s="145"/>
      <c r="AA219" s="145"/>
      <c r="AB219" s="145"/>
      <c r="AC219" s="147">
        <v>0</v>
      </c>
      <c r="AD219" s="14">
        <v>709.62</v>
      </c>
      <c r="AE219" s="147">
        <v>0</v>
      </c>
      <c r="AF219" s="15">
        <f>AC219+(AD219*48)+(AE219*48)</f>
        <v>34061.760000000002</v>
      </c>
      <c r="AG219" s="319" t="s">
        <v>326</v>
      </c>
      <c r="AH219" s="319" t="s">
        <v>326</v>
      </c>
      <c r="AI219" s="319" t="s">
        <v>326</v>
      </c>
      <c r="AJ219" s="319" t="s">
        <v>326</v>
      </c>
      <c r="AK219" s="529"/>
      <c r="AL219" s="529"/>
      <c r="AM219" s="529"/>
      <c r="AN219" s="529"/>
      <c r="AO219" s="529"/>
      <c r="AP219" s="439"/>
      <c r="AQ219" s="441"/>
      <c r="AR219" s="336"/>
      <c r="AS219" s="145"/>
      <c r="AT219" s="145"/>
      <c r="AU219" s="147">
        <v>0</v>
      </c>
      <c r="AV219" s="147">
        <v>0</v>
      </c>
      <c r="AW219" s="147">
        <v>0</v>
      </c>
      <c r="AX219" s="15">
        <f>AU219+(AV219*48)+(AW219*48)</f>
        <v>0</v>
      </c>
      <c r="AY219" s="319"/>
      <c r="AZ219" s="319"/>
      <c r="BA219" s="319"/>
      <c r="BB219" s="319"/>
      <c r="BC219" s="529"/>
      <c r="BD219" s="529"/>
      <c r="BE219" s="529"/>
      <c r="BF219" s="529"/>
      <c r="BG219" s="543"/>
      <c r="BH219" s="439"/>
      <c r="BI219" s="441"/>
      <c r="BJ219" s="145"/>
      <c r="BK219" s="145"/>
      <c r="BL219" s="145"/>
      <c r="BM219" s="155">
        <v>0</v>
      </c>
      <c r="BN219" s="156">
        <v>0</v>
      </c>
      <c r="BO219" s="156">
        <v>0</v>
      </c>
      <c r="BP219" s="43">
        <f>BM219+(BN219*48)+(BO219*48)</f>
        <v>0</v>
      </c>
      <c r="BQ219" s="214"/>
      <c r="BR219" s="214"/>
      <c r="BS219" s="214"/>
      <c r="BT219" s="214"/>
      <c r="BU219" s="528"/>
      <c r="BV219" s="528"/>
      <c r="BW219" s="528"/>
      <c r="BX219" s="528"/>
      <c r="BY219" s="528"/>
      <c r="BZ219" s="523"/>
      <c r="CA219" s="526"/>
      <c r="CB219" s="336"/>
      <c r="CC219" s="145"/>
      <c r="CD219" s="145"/>
      <c r="CE219" s="147">
        <v>0</v>
      </c>
      <c r="CF219" s="147">
        <v>0</v>
      </c>
      <c r="CG219" s="147">
        <v>0</v>
      </c>
      <c r="CH219" s="15">
        <f>CE219+(CF219*48)+(CG219*48)</f>
        <v>0</v>
      </c>
      <c r="CI219" s="319"/>
      <c r="CJ219" s="319"/>
      <c r="CK219" s="319"/>
      <c r="CL219" s="319"/>
      <c r="CM219" s="529"/>
      <c r="CN219" s="529"/>
      <c r="CO219" s="529"/>
      <c r="CP219" s="529"/>
      <c r="CQ219" s="529"/>
    </row>
    <row r="220" spans="1:95" ht="15" customHeight="1" thickBot="1" x14ac:dyDescent="0.35">
      <c r="A220" s="310"/>
      <c r="B220" s="514"/>
      <c r="C220" s="313"/>
      <c r="D220" s="197"/>
      <c r="E220" s="198"/>
      <c r="F220" s="277"/>
      <c r="G220" s="278"/>
      <c r="H220" s="320"/>
      <c r="I220" s="320"/>
      <c r="J220" s="320"/>
      <c r="K220" s="334"/>
      <c r="L220" s="334"/>
      <c r="M220" s="334"/>
      <c r="N220" s="101"/>
      <c r="O220" s="318"/>
      <c r="P220" s="318"/>
      <c r="Q220" s="318"/>
      <c r="R220" s="318"/>
      <c r="S220" s="318"/>
      <c r="T220" s="318"/>
      <c r="U220" s="318"/>
      <c r="V220" s="318"/>
      <c r="W220" s="318"/>
      <c r="X220" s="361"/>
      <c r="Y220" s="355"/>
      <c r="Z220" s="320"/>
      <c r="AA220" s="320"/>
      <c r="AB220" s="320"/>
      <c r="AC220" s="334"/>
      <c r="AD220" s="79"/>
      <c r="AE220" s="334"/>
      <c r="AF220" s="370" t="s">
        <v>320</v>
      </c>
      <c r="AG220" s="318"/>
      <c r="AH220" s="318"/>
      <c r="AI220" s="318"/>
      <c r="AJ220" s="318"/>
      <c r="AK220" s="318"/>
      <c r="AL220" s="318"/>
      <c r="AM220" s="318"/>
      <c r="AN220" s="318"/>
      <c r="AO220" s="318"/>
      <c r="AP220" s="361"/>
      <c r="AQ220" s="355"/>
      <c r="AR220" s="320"/>
      <c r="AS220" s="320"/>
      <c r="AT220" s="320"/>
      <c r="AU220" s="334"/>
      <c r="AV220" s="334"/>
      <c r="AW220" s="334"/>
      <c r="AX220" s="101"/>
      <c r="AY220" s="338"/>
      <c r="AZ220" s="338"/>
      <c r="BA220" s="338"/>
      <c r="BB220" s="338"/>
      <c r="BC220" s="338"/>
      <c r="BD220" s="338"/>
      <c r="BE220" s="338"/>
      <c r="BF220" s="338"/>
      <c r="BG220" s="216"/>
      <c r="BH220" s="341"/>
      <c r="BI220" s="342"/>
      <c r="BJ220" s="320"/>
      <c r="BK220" s="320"/>
      <c r="BL220" s="320"/>
      <c r="BM220" s="334"/>
      <c r="BN220" s="334"/>
      <c r="BO220" s="334"/>
      <c r="BP220" s="106"/>
      <c r="BQ220" s="337"/>
      <c r="BR220" s="337"/>
      <c r="BS220" s="337"/>
      <c r="BT220" s="337"/>
      <c r="BU220" s="337"/>
      <c r="BV220" s="337"/>
      <c r="BW220" s="337"/>
      <c r="BX220" s="337"/>
      <c r="BY220" s="343"/>
      <c r="BZ220" s="344"/>
      <c r="CA220" s="236"/>
      <c r="CB220" s="352"/>
      <c r="CC220" s="320"/>
      <c r="CD220" s="320"/>
      <c r="CE220" s="334"/>
      <c r="CF220" s="334"/>
      <c r="CG220" s="334"/>
      <c r="CH220" s="101"/>
      <c r="CI220" s="318"/>
      <c r="CJ220" s="318"/>
      <c r="CK220" s="318"/>
      <c r="CL220" s="318"/>
      <c r="CM220" s="318"/>
      <c r="CN220" s="318"/>
      <c r="CO220" s="318"/>
      <c r="CP220" s="318"/>
      <c r="CQ220" s="351"/>
    </row>
    <row r="221" spans="1:95" ht="15" customHeight="1" x14ac:dyDescent="0.3">
      <c r="A221" s="474">
        <f t="shared" ref="A221" si="42">A214+1</f>
        <v>32</v>
      </c>
      <c r="B221" s="433">
        <v>138309</v>
      </c>
      <c r="C221" s="510">
        <v>0.6</v>
      </c>
      <c r="D221" s="117" t="s">
        <v>136</v>
      </c>
      <c r="E221" s="24" t="s">
        <v>309</v>
      </c>
      <c r="F221" s="276"/>
      <c r="G221" s="116"/>
      <c r="H221" s="140">
        <v>0</v>
      </c>
      <c r="I221" s="141">
        <v>0</v>
      </c>
      <c r="J221" s="141">
        <v>0</v>
      </c>
      <c r="K221" s="142"/>
      <c r="L221" s="142"/>
      <c r="M221" s="142"/>
      <c r="N221" s="143">
        <f>H221+I221+J221</f>
        <v>0</v>
      </c>
      <c r="O221" s="8"/>
      <c r="P221" s="9"/>
      <c r="Q221" s="9"/>
      <c r="R221" s="9"/>
      <c r="S221" s="144"/>
      <c r="T221" s="9"/>
      <c r="U221" s="8"/>
      <c r="V221" s="8"/>
      <c r="W221" s="144"/>
      <c r="X221" s="276"/>
      <c r="Y221" s="116"/>
      <c r="Z221" s="140">
        <v>0</v>
      </c>
      <c r="AA221" s="141">
        <v>0</v>
      </c>
      <c r="AB221" s="141">
        <v>0</v>
      </c>
      <c r="AC221" s="142"/>
      <c r="AD221" s="142"/>
      <c r="AE221" s="142"/>
      <c r="AF221" s="143">
        <f>Z221+AA221+AB221</f>
        <v>0</v>
      </c>
      <c r="AG221" s="8"/>
      <c r="AH221" s="9"/>
      <c r="AI221" s="9"/>
      <c r="AJ221" s="9"/>
      <c r="AK221" s="144"/>
      <c r="AL221" s="9"/>
      <c r="AM221" s="8"/>
      <c r="AN221" s="8"/>
      <c r="AO221" s="144"/>
      <c r="AP221" s="276"/>
      <c r="AQ221" s="116"/>
      <c r="AR221" s="140">
        <v>0</v>
      </c>
      <c r="AS221" s="141">
        <v>0</v>
      </c>
      <c r="AT221" s="141">
        <v>0</v>
      </c>
      <c r="AU221" s="142"/>
      <c r="AV221" s="142"/>
      <c r="AW221" s="142"/>
      <c r="AX221" s="143">
        <f>AR221+AS221+AT221</f>
        <v>0</v>
      </c>
      <c r="AY221" s="8"/>
      <c r="AZ221" s="9"/>
      <c r="BA221" s="9"/>
      <c r="BB221" s="9"/>
      <c r="BC221" s="144"/>
      <c r="BD221" s="9"/>
      <c r="BE221" s="8"/>
      <c r="BF221" s="8"/>
      <c r="BG221" s="144"/>
      <c r="BH221" s="276"/>
      <c r="BI221" s="116"/>
      <c r="BJ221" s="140">
        <v>0</v>
      </c>
      <c r="BK221" s="141">
        <v>0</v>
      </c>
      <c r="BL221" s="141">
        <v>0</v>
      </c>
      <c r="BM221" s="142"/>
      <c r="BN221" s="142"/>
      <c r="BO221" s="142"/>
      <c r="BP221" s="143">
        <f>BJ221+BK221+BL221</f>
        <v>0</v>
      </c>
      <c r="BQ221" s="8"/>
      <c r="BR221" s="9"/>
      <c r="BS221" s="9"/>
      <c r="BT221" s="9"/>
      <c r="BU221" s="144"/>
      <c r="BV221" s="9"/>
      <c r="BW221" s="8"/>
      <c r="BX221" s="8"/>
      <c r="BY221" s="144"/>
      <c r="BZ221" s="276"/>
      <c r="CA221" s="24"/>
      <c r="CB221" s="349">
        <v>4597.07</v>
      </c>
      <c r="CC221" s="141">
        <v>1532.36</v>
      </c>
      <c r="CD221" s="141">
        <v>0</v>
      </c>
      <c r="CE221" s="142"/>
      <c r="CF221" s="142"/>
      <c r="CG221" s="142"/>
      <c r="CH221" s="143">
        <f>CB221+CC221+CD221</f>
        <v>6129.4299999999994</v>
      </c>
      <c r="CI221" s="295">
        <v>325</v>
      </c>
      <c r="CJ221" s="295">
        <v>2</v>
      </c>
      <c r="CK221" s="296">
        <v>12.26</v>
      </c>
      <c r="CL221" s="295">
        <v>2</v>
      </c>
      <c r="CM221" s="144"/>
      <c r="CN221" s="9"/>
      <c r="CO221" s="8"/>
      <c r="CP221" s="8"/>
      <c r="CQ221" s="144"/>
    </row>
    <row r="222" spans="1:95" ht="15" customHeight="1" x14ac:dyDescent="0.3">
      <c r="A222" s="475"/>
      <c r="B222" s="434"/>
      <c r="C222" s="511"/>
      <c r="D222" s="157" t="s">
        <v>137</v>
      </c>
      <c r="E222" s="288" t="s">
        <v>78</v>
      </c>
      <c r="F222" s="438" t="s">
        <v>38</v>
      </c>
      <c r="G222" s="440" t="s">
        <v>101</v>
      </c>
      <c r="H222" s="145"/>
      <c r="I222" s="145"/>
      <c r="J222" s="145"/>
      <c r="K222" s="147">
        <v>0</v>
      </c>
      <c r="L222" s="147">
        <v>0</v>
      </c>
      <c r="M222" s="147">
        <v>0</v>
      </c>
      <c r="N222" s="15">
        <f>K222+(L222*48)+(M222*48)</f>
        <v>0</v>
      </c>
      <c r="O222" s="311"/>
      <c r="P222" s="311"/>
      <c r="Q222" s="311"/>
      <c r="R222" s="311"/>
      <c r="S222" s="527"/>
      <c r="T222" s="527"/>
      <c r="U222" s="527"/>
      <c r="V222" s="527"/>
      <c r="W222" s="527"/>
      <c r="X222" s="438" t="s">
        <v>38</v>
      </c>
      <c r="Y222" s="440" t="s">
        <v>101</v>
      </c>
      <c r="Z222" s="145"/>
      <c r="AA222" s="145"/>
      <c r="AB222" s="145"/>
      <c r="AC222" s="146">
        <v>0</v>
      </c>
      <c r="AD222" s="147">
        <v>0</v>
      </c>
      <c r="AE222" s="147">
        <v>0</v>
      </c>
      <c r="AF222" s="15">
        <f>AC222+(AD222*48)+(AE222*48)</f>
        <v>0</v>
      </c>
      <c r="AG222" s="311"/>
      <c r="AH222" s="311"/>
      <c r="AI222" s="311"/>
      <c r="AJ222" s="311"/>
      <c r="AK222" s="527"/>
      <c r="AL222" s="527"/>
      <c r="AM222" s="527"/>
      <c r="AN222" s="527"/>
      <c r="AO222" s="527"/>
      <c r="AP222" s="438" t="s">
        <v>38</v>
      </c>
      <c r="AQ222" s="440" t="s">
        <v>101</v>
      </c>
      <c r="AR222" s="145"/>
      <c r="AS222" s="145"/>
      <c r="AT222" s="145"/>
      <c r="AU222" s="147">
        <v>0</v>
      </c>
      <c r="AV222" s="147">
        <v>0</v>
      </c>
      <c r="AW222" s="147">
        <v>0</v>
      </c>
      <c r="AX222" s="15">
        <f>AU222+(AV222*48)+(AW222*48)</f>
        <v>0</v>
      </c>
      <c r="AY222" s="311"/>
      <c r="AZ222" s="311"/>
      <c r="BA222" s="311"/>
      <c r="BB222" s="311"/>
      <c r="BC222" s="527"/>
      <c r="BD222" s="527"/>
      <c r="BE222" s="527"/>
      <c r="BF222" s="527"/>
      <c r="BG222" s="527"/>
      <c r="BH222" s="438" t="s">
        <v>38</v>
      </c>
      <c r="BI222" s="440" t="s">
        <v>101</v>
      </c>
      <c r="BJ222" s="145"/>
      <c r="BK222" s="145"/>
      <c r="BL222" s="145"/>
      <c r="BM222" s="146">
        <v>0</v>
      </c>
      <c r="BN222" s="147">
        <v>0</v>
      </c>
      <c r="BO222" s="147">
        <v>0</v>
      </c>
      <c r="BP222" s="98">
        <f>BM222+(BN222*48)+(BO222*48)</f>
        <v>0</v>
      </c>
      <c r="BQ222" s="311"/>
      <c r="BR222" s="311"/>
      <c r="BS222" s="311"/>
      <c r="BT222" s="311"/>
      <c r="BU222" s="527"/>
      <c r="BV222" s="527"/>
      <c r="BW222" s="527"/>
      <c r="BX222" s="527"/>
      <c r="BY222" s="527"/>
      <c r="BZ222" s="438" t="s">
        <v>322</v>
      </c>
      <c r="CA222" s="440" t="s">
        <v>323</v>
      </c>
      <c r="CB222" s="336"/>
      <c r="CC222" s="145"/>
      <c r="CD222" s="145"/>
      <c r="CE222" s="147">
        <v>0</v>
      </c>
      <c r="CF222" s="147">
        <v>190</v>
      </c>
      <c r="CG222" s="147">
        <f>CF222*(0.06+0.0695)+7.94</f>
        <v>32.545000000000002</v>
      </c>
      <c r="CH222" s="98">
        <f>CE222+(CF222*48)+(CG222*48)</f>
        <v>10682.16</v>
      </c>
      <c r="CI222" s="297">
        <v>325</v>
      </c>
      <c r="CJ222" s="297">
        <v>2</v>
      </c>
      <c r="CK222" s="311">
        <v>12.26</v>
      </c>
      <c r="CL222" s="297">
        <v>2</v>
      </c>
      <c r="CM222" s="527" t="s">
        <v>326</v>
      </c>
      <c r="CN222" s="527" t="s">
        <v>326</v>
      </c>
      <c r="CO222" s="527" t="s">
        <v>326</v>
      </c>
      <c r="CP222" s="527" t="s">
        <v>326</v>
      </c>
      <c r="CQ222" s="527" t="s">
        <v>327</v>
      </c>
    </row>
    <row r="223" spans="1:95" ht="15" customHeight="1" x14ac:dyDescent="0.3">
      <c r="A223" s="475"/>
      <c r="B223" s="434"/>
      <c r="C223" s="511"/>
      <c r="D223" s="157" t="s">
        <v>138</v>
      </c>
      <c r="E223" s="289" t="s">
        <v>4</v>
      </c>
      <c r="F223" s="439"/>
      <c r="G223" s="441"/>
      <c r="H223" s="145"/>
      <c r="I223" s="145"/>
      <c r="J223" s="145"/>
      <c r="K223" s="147">
        <v>0</v>
      </c>
      <c r="L223" s="147">
        <v>0</v>
      </c>
      <c r="M223" s="147">
        <v>0</v>
      </c>
      <c r="N223" s="15">
        <f>K223+(L223*48)+(M223*48)</f>
        <v>0</v>
      </c>
      <c r="O223" s="312"/>
      <c r="P223" s="312"/>
      <c r="Q223" s="312"/>
      <c r="R223" s="312"/>
      <c r="S223" s="528"/>
      <c r="T223" s="528"/>
      <c r="U223" s="528"/>
      <c r="V223" s="528"/>
      <c r="W223" s="528"/>
      <c r="X223" s="439"/>
      <c r="Y223" s="441"/>
      <c r="Z223" s="145"/>
      <c r="AA223" s="145"/>
      <c r="AB223" s="145"/>
      <c r="AC223" s="146">
        <v>0</v>
      </c>
      <c r="AD223" s="147">
        <v>0</v>
      </c>
      <c r="AE223" s="147">
        <v>0</v>
      </c>
      <c r="AF223" s="15">
        <f>AC223+(AD223*48)+(AE223*48)</f>
        <v>0</v>
      </c>
      <c r="AG223" s="312"/>
      <c r="AH223" s="312"/>
      <c r="AI223" s="312"/>
      <c r="AJ223" s="312"/>
      <c r="AK223" s="528"/>
      <c r="AL223" s="528"/>
      <c r="AM223" s="528"/>
      <c r="AN223" s="528"/>
      <c r="AO223" s="528"/>
      <c r="AP223" s="439"/>
      <c r="AQ223" s="441"/>
      <c r="AR223" s="145"/>
      <c r="AS223" s="145"/>
      <c r="AT223" s="145"/>
      <c r="AU223" s="147">
        <v>0</v>
      </c>
      <c r="AV223" s="147">
        <v>0</v>
      </c>
      <c r="AW223" s="147">
        <v>0</v>
      </c>
      <c r="AX223" s="15">
        <f>AU223+(AV223*48)+(AW223*48)</f>
        <v>0</v>
      </c>
      <c r="AY223" s="312"/>
      <c r="AZ223" s="312"/>
      <c r="BA223" s="312"/>
      <c r="BB223" s="312"/>
      <c r="BC223" s="528"/>
      <c r="BD223" s="528"/>
      <c r="BE223" s="528"/>
      <c r="BF223" s="528"/>
      <c r="BG223" s="528"/>
      <c r="BH223" s="439"/>
      <c r="BI223" s="441"/>
      <c r="BJ223" s="145"/>
      <c r="BK223" s="145"/>
      <c r="BL223" s="145"/>
      <c r="BM223" s="146">
        <v>0</v>
      </c>
      <c r="BN223" s="147">
        <v>0</v>
      </c>
      <c r="BO223" s="147">
        <v>0</v>
      </c>
      <c r="BP223" s="15">
        <f>BM223+(BN223*48)+(BO223*48)</f>
        <v>0</v>
      </c>
      <c r="BQ223" s="312"/>
      <c r="BR223" s="312"/>
      <c r="BS223" s="312"/>
      <c r="BT223" s="312"/>
      <c r="BU223" s="528"/>
      <c r="BV223" s="528"/>
      <c r="BW223" s="528"/>
      <c r="BX223" s="528"/>
      <c r="BY223" s="528"/>
      <c r="BZ223" s="439"/>
      <c r="CA223" s="441"/>
      <c r="CB223" s="336"/>
      <c r="CC223" s="145"/>
      <c r="CD223" s="145"/>
      <c r="CE223" s="147">
        <v>0</v>
      </c>
      <c r="CF223" s="147">
        <v>300</v>
      </c>
      <c r="CG223" s="147">
        <f t="shared" ref="CG223:CG226" si="43">CF223*(0.06+0.0695)+7.94</f>
        <v>46.79</v>
      </c>
      <c r="CH223" s="15">
        <f>CE223+(CF223*48)+(CG223*48)</f>
        <v>16645.919999999998</v>
      </c>
      <c r="CI223" s="297">
        <v>325</v>
      </c>
      <c r="CJ223" s="297">
        <v>2</v>
      </c>
      <c r="CK223" s="311">
        <v>12.26</v>
      </c>
      <c r="CL223" s="297">
        <v>2</v>
      </c>
      <c r="CM223" s="528"/>
      <c r="CN223" s="528"/>
      <c r="CO223" s="528"/>
      <c r="CP223" s="528"/>
      <c r="CQ223" s="528"/>
    </row>
    <row r="224" spans="1:95" ht="15" customHeight="1" x14ac:dyDescent="0.3">
      <c r="A224" s="475"/>
      <c r="B224" s="434"/>
      <c r="C224" s="511"/>
      <c r="D224" s="157" t="s">
        <v>139</v>
      </c>
      <c r="E224" s="289" t="s">
        <v>5</v>
      </c>
      <c r="F224" s="439"/>
      <c r="G224" s="441"/>
      <c r="H224" s="145"/>
      <c r="I224" s="145"/>
      <c r="J224" s="145"/>
      <c r="K224" s="147">
        <v>0</v>
      </c>
      <c r="L224" s="147">
        <v>0</v>
      </c>
      <c r="M224" s="147">
        <v>0</v>
      </c>
      <c r="N224" s="15">
        <f>K224+(L224*48)+(M224*48)</f>
        <v>0</v>
      </c>
      <c r="O224" s="312"/>
      <c r="P224" s="312"/>
      <c r="Q224" s="312"/>
      <c r="R224" s="312"/>
      <c r="S224" s="528"/>
      <c r="T224" s="528"/>
      <c r="U224" s="528"/>
      <c r="V224" s="528"/>
      <c r="W224" s="528"/>
      <c r="X224" s="439"/>
      <c r="Y224" s="441"/>
      <c r="Z224" s="145"/>
      <c r="AA224" s="145"/>
      <c r="AB224" s="145"/>
      <c r="AC224" s="146">
        <v>0</v>
      </c>
      <c r="AD224" s="147">
        <v>0</v>
      </c>
      <c r="AE224" s="147">
        <v>0</v>
      </c>
      <c r="AF224" s="15">
        <f>AC224+(AD224*48)+(AE224*48)</f>
        <v>0</v>
      </c>
      <c r="AG224" s="312"/>
      <c r="AH224" s="312"/>
      <c r="AI224" s="312"/>
      <c r="AJ224" s="312"/>
      <c r="AK224" s="528"/>
      <c r="AL224" s="528"/>
      <c r="AM224" s="528"/>
      <c r="AN224" s="528"/>
      <c r="AO224" s="528"/>
      <c r="AP224" s="439"/>
      <c r="AQ224" s="441"/>
      <c r="AR224" s="145"/>
      <c r="AS224" s="145"/>
      <c r="AT224" s="145"/>
      <c r="AU224" s="147">
        <v>0</v>
      </c>
      <c r="AV224" s="147">
        <v>0</v>
      </c>
      <c r="AW224" s="147">
        <v>0</v>
      </c>
      <c r="AX224" s="15">
        <f>AU224+(AV224*48)+(AW224*48)</f>
        <v>0</v>
      </c>
      <c r="AY224" s="312"/>
      <c r="AZ224" s="312"/>
      <c r="BA224" s="312"/>
      <c r="BB224" s="312"/>
      <c r="BC224" s="528"/>
      <c r="BD224" s="528"/>
      <c r="BE224" s="528"/>
      <c r="BF224" s="528"/>
      <c r="BG224" s="528"/>
      <c r="BH224" s="439"/>
      <c r="BI224" s="441"/>
      <c r="BJ224" s="145"/>
      <c r="BK224" s="145"/>
      <c r="BL224" s="145"/>
      <c r="BM224" s="146">
        <v>0</v>
      </c>
      <c r="BN224" s="147">
        <v>0</v>
      </c>
      <c r="BO224" s="147">
        <v>0</v>
      </c>
      <c r="BP224" s="15">
        <f>BM224+(BN224*48)+(BO224*48)</f>
        <v>0</v>
      </c>
      <c r="BQ224" s="312"/>
      <c r="BR224" s="312"/>
      <c r="BS224" s="312"/>
      <c r="BT224" s="312"/>
      <c r="BU224" s="528"/>
      <c r="BV224" s="528"/>
      <c r="BW224" s="528"/>
      <c r="BX224" s="528"/>
      <c r="BY224" s="528"/>
      <c r="BZ224" s="439"/>
      <c r="CA224" s="441"/>
      <c r="CB224" s="336"/>
      <c r="CC224" s="145"/>
      <c r="CD224" s="145"/>
      <c r="CE224" s="147">
        <v>0</v>
      </c>
      <c r="CF224" s="147">
        <v>320</v>
      </c>
      <c r="CG224" s="147">
        <f t="shared" si="43"/>
        <v>49.379999999999995</v>
      </c>
      <c r="CH224" s="15">
        <f>CE224+(CF224*48)+(CG224*48)</f>
        <v>17730.239999999998</v>
      </c>
      <c r="CI224" s="297">
        <v>325</v>
      </c>
      <c r="CJ224" s="297">
        <v>2</v>
      </c>
      <c r="CK224" s="311">
        <v>12.26</v>
      </c>
      <c r="CL224" s="297">
        <v>2</v>
      </c>
      <c r="CM224" s="528"/>
      <c r="CN224" s="528"/>
      <c r="CO224" s="528"/>
      <c r="CP224" s="528"/>
      <c r="CQ224" s="528"/>
    </row>
    <row r="225" spans="1:95" ht="15" customHeight="1" x14ac:dyDescent="0.3">
      <c r="A225" s="475"/>
      <c r="B225" s="434"/>
      <c r="C225" s="511"/>
      <c r="D225" s="157" t="s">
        <v>140</v>
      </c>
      <c r="E225" s="289" t="s">
        <v>6</v>
      </c>
      <c r="F225" s="439"/>
      <c r="G225" s="441"/>
      <c r="H225" s="145"/>
      <c r="I225" s="145"/>
      <c r="J225" s="145"/>
      <c r="K225" s="147">
        <v>0</v>
      </c>
      <c r="L225" s="147">
        <v>0</v>
      </c>
      <c r="M225" s="147">
        <v>0</v>
      </c>
      <c r="N225" s="15">
        <f>K225+(L225*48)+(M225*48)</f>
        <v>0</v>
      </c>
      <c r="O225" s="312"/>
      <c r="P225" s="312"/>
      <c r="Q225" s="312"/>
      <c r="R225" s="312"/>
      <c r="S225" s="528"/>
      <c r="T225" s="528"/>
      <c r="U225" s="528"/>
      <c r="V225" s="528"/>
      <c r="W225" s="528"/>
      <c r="X225" s="439"/>
      <c r="Y225" s="441"/>
      <c r="Z225" s="145"/>
      <c r="AA225" s="145"/>
      <c r="AB225" s="145"/>
      <c r="AC225" s="146">
        <v>0</v>
      </c>
      <c r="AD225" s="147">
        <v>0</v>
      </c>
      <c r="AE225" s="147">
        <v>0</v>
      </c>
      <c r="AF225" s="15">
        <f>AC225+(AD225*48)+(AE225*48)</f>
        <v>0</v>
      </c>
      <c r="AG225" s="312"/>
      <c r="AH225" s="312"/>
      <c r="AI225" s="312"/>
      <c r="AJ225" s="312"/>
      <c r="AK225" s="528"/>
      <c r="AL225" s="528"/>
      <c r="AM225" s="528"/>
      <c r="AN225" s="528"/>
      <c r="AO225" s="528"/>
      <c r="AP225" s="439"/>
      <c r="AQ225" s="441"/>
      <c r="AR225" s="145"/>
      <c r="AS225" s="145"/>
      <c r="AT225" s="145"/>
      <c r="AU225" s="147">
        <v>0</v>
      </c>
      <c r="AV225" s="147">
        <v>0</v>
      </c>
      <c r="AW225" s="147">
        <v>0</v>
      </c>
      <c r="AX225" s="15">
        <f>AU225+(AV225*48)+(AW225*48)</f>
        <v>0</v>
      </c>
      <c r="AY225" s="312"/>
      <c r="AZ225" s="312"/>
      <c r="BA225" s="312"/>
      <c r="BB225" s="312"/>
      <c r="BC225" s="528"/>
      <c r="BD225" s="528"/>
      <c r="BE225" s="528"/>
      <c r="BF225" s="528"/>
      <c r="BG225" s="528"/>
      <c r="BH225" s="439"/>
      <c r="BI225" s="441"/>
      <c r="BJ225" s="145"/>
      <c r="BK225" s="145"/>
      <c r="BL225" s="145"/>
      <c r="BM225" s="146">
        <v>0</v>
      </c>
      <c r="BN225" s="147">
        <v>0</v>
      </c>
      <c r="BO225" s="147">
        <v>0</v>
      </c>
      <c r="BP225" s="15">
        <f>BM225+(BN225*48)+(BO225*48)</f>
        <v>0</v>
      </c>
      <c r="BQ225" s="312"/>
      <c r="BR225" s="312"/>
      <c r="BS225" s="312"/>
      <c r="BT225" s="312"/>
      <c r="BU225" s="528"/>
      <c r="BV225" s="528"/>
      <c r="BW225" s="528"/>
      <c r="BX225" s="528"/>
      <c r="BY225" s="528"/>
      <c r="BZ225" s="439"/>
      <c r="CA225" s="441"/>
      <c r="CB225" s="336"/>
      <c r="CC225" s="145"/>
      <c r="CD225" s="145"/>
      <c r="CE225" s="147">
        <v>0</v>
      </c>
      <c r="CF225" s="147">
        <v>340</v>
      </c>
      <c r="CG225" s="147">
        <f t="shared" si="43"/>
        <v>51.97</v>
      </c>
      <c r="CH225" s="15">
        <f>CE225+(CF225*48)+(CG225*48)</f>
        <v>18814.560000000001</v>
      </c>
      <c r="CI225" s="297">
        <v>325</v>
      </c>
      <c r="CJ225" s="297">
        <v>2</v>
      </c>
      <c r="CK225" s="311">
        <v>12.26</v>
      </c>
      <c r="CL225" s="297">
        <v>2</v>
      </c>
      <c r="CM225" s="528"/>
      <c r="CN225" s="528"/>
      <c r="CO225" s="528"/>
      <c r="CP225" s="528"/>
      <c r="CQ225" s="528"/>
    </row>
    <row r="226" spans="1:95" ht="15" customHeight="1" x14ac:dyDescent="0.3">
      <c r="A226" s="475"/>
      <c r="B226" s="521" t="s">
        <v>321</v>
      </c>
      <c r="C226" s="511"/>
      <c r="D226" s="330" t="s">
        <v>129</v>
      </c>
      <c r="E226" s="289" t="s">
        <v>7</v>
      </c>
      <c r="F226" s="439"/>
      <c r="G226" s="441"/>
      <c r="H226" s="336"/>
      <c r="I226" s="145"/>
      <c r="J226" s="145"/>
      <c r="K226" s="147">
        <v>0</v>
      </c>
      <c r="L226" s="147">
        <v>0</v>
      </c>
      <c r="M226" s="147">
        <v>0</v>
      </c>
      <c r="N226" s="15">
        <f>K226+(L226*48)+(M226*48)</f>
        <v>0</v>
      </c>
      <c r="O226" s="319"/>
      <c r="P226" s="319"/>
      <c r="Q226" s="319"/>
      <c r="R226" s="319"/>
      <c r="S226" s="529"/>
      <c r="T226" s="529"/>
      <c r="U226" s="529"/>
      <c r="V226" s="529"/>
      <c r="W226" s="529"/>
      <c r="X226" s="439"/>
      <c r="Y226" s="441"/>
      <c r="Z226" s="145"/>
      <c r="AA226" s="145"/>
      <c r="AB226" s="145"/>
      <c r="AC226" s="147">
        <v>0</v>
      </c>
      <c r="AD226" s="147">
        <v>0</v>
      </c>
      <c r="AE226" s="147">
        <v>0</v>
      </c>
      <c r="AF226" s="98">
        <f>AC226+(AD226*48)+(AE226*48)</f>
        <v>0</v>
      </c>
      <c r="AG226" s="319"/>
      <c r="AH226" s="319"/>
      <c r="AI226" s="319"/>
      <c r="AJ226" s="319"/>
      <c r="AK226" s="529"/>
      <c r="AL226" s="529"/>
      <c r="AM226" s="529"/>
      <c r="AN226" s="529"/>
      <c r="AO226" s="529"/>
      <c r="AP226" s="439"/>
      <c r="AQ226" s="441"/>
      <c r="AR226" s="336"/>
      <c r="AS226" s="145"/>
      <c r="AT226" s="145"/>
      <c r="AU226" s="147">
        <v>0</v>
      </c>
      <c r="AV226" s="147">
        <v>0</v>
      </c>
      <c r="AW226" s="147">
        <v>0</v>
      </c>
      <c r="AX226" s="15">
        <f>AU226+(AV226*48)+(AW226*48)</f>
        <v>0</v>
      </c>
      <c r="AY226" s="319"/>
      <c r="AZ226" s="319"/>
      <c r="BA226" s="319"/>
      <c r="BB226" s="319"/>
      <c r="BC226" s="529"/>
      <c r="BD226" s="529"/>
      <c r="BE226" s="529"/>
      <c r="BF226" s="529"/>
      <c r="BG226" s="529"/>
      <c r="BH226" s="439"/>
      <c r="BI226" s="441"/>
      <c r="BJ226" s="145"/>
      <c r="BK226" s="145"/>
      <c r="BL226" s="145"/>
      <c r="BM226" s="147">
        <v>0</v>
      </c>
      <c r="BN226" s="147">
        <v>0</v>
      </c>
      <c r="BO226" s="147">
        <v>0</v>
      </c>
      <c r="BP226" s="15">
        <f>BM226+(BN226*48)+(BO226*48)</f>
        <v>0</v>
      </c>
      <c r="BQ226" s="319"/>
      <c r="BR226" s="319"/>
      <c r="BS226" s="319"/>
      <c r="BT226" s="319"/>
      <c r="BU226" s="529"/>
      <c r="BV226" s="529"/>
      <c r="BW226" s="529"/>
      <c r="BX226" s="529"/>
      <c r="BY226" s="529"/>
      <c r="BZ226" s="439"/>
      <c r="CA226" s="441"/>
      <c r="CB226" s="336"/>
      <c r="CC226" s="145"/>
      <c r="CD226" s="145"/>
      <c r="CE226" s="147">
        <v>0</v>
      </c>
      <c r="CF226" s="147">
        <v>360</v>
      </c>
      <c r="CG226" s="147">
        <f t="shared" si="43"/>
        <v>54.56</v>
      </c>
      <c r="CH226" s="15">
        <f>CE226+(CF226*48)+(CG226*48)</f>
        <v>19898.88</v>
      </c>
      <c r="CI226" s="356">
        <v>325</v>
      </c>
      <c r="CJ226" s="356">
        <v>2</v>
      </c>
      <c r="CK226" s="357">
        <v>12.26</v>
      </c>
      <c r="CL226" s="356">
        <v>2</v>
      </c>
      <c r="CM226" s="529"/>
      <c r="CN226" s="529"/>
      <c r="CO226" s="529"/>
      <c r="CP226" s="529"/>
      <c r="CQ226" s="529"/>
    </row>
    <row r="227" spans="1:95" ht="15" customHeight="1" thickBot="1" x14ac:dyDescent="0.35">
      <c r="A227" s="476"/>
      <c r="B227" s="522"/>
      <c r="C227" s="512"/>
      <c r="D227" s="200"/>
      <c r="E227" s="201"/>
      <c r="F227" s="279"/>
      <c r="G227" s="280"/>
      <c r="H227" s="326"/>
      <c r="I227" s="326"/>
      <c r="J227" s="326"/>
      <c r="K227" s="335"/>
      <c r="L227" s="335"/>
      <c r="M227" s="335"/>
      <c r="N227" s="101"/>
      <c r="O227" s="361"/>
      <c r="P227" s="335"/>
      <c r="Q227" s="335"/>
      <c r="R227" s="335"/>
      <c r="S227" s="335"/>
      <c r="T227" s="335"/>
      <c r="U227" s="335"/>
      <c r="V227" s="335"/>
      <c r="W227" s="355"/>
      <c r="X227" s="361"/>
      <c r="Y227" s="355"/>
      <c r="Z227" s="326"/>
      <c r="AA227" s="326"/>
      <c r="AB227" s="326"/>
      <c r="AC227" s="335"/>
      <c r="AD227" s="159"/>
      <c r="AE227" s="335"/>
      <c r="AF227" s="101"/>
      <c r="AG227" s="361"/>
      <c r="AH227" s="335"/>
      <c r="AI227" s="335"/>
      <c r="AJ227" s="335"/>
      <c r="AK227" s="335"/>
      <c r="AL227" s="335"/>
      <c r="AM227" s="335"/>
      <c r="AN227" s="335"/>
      <c r="AO227" s="355"/>
      <c r="AP227" s="361"/>
      <c r="AQ227" s="355"/>
      <c r="AR227" s="326"/>
      <c r="AS227" s="326"/>
      <c r="AT227" s="326"/>
      <c r="AU227" s="335"/>
      <c r="AV227" s="335"/>
      <c r="AW227" s="335"/>
      <c r="AX227" s="106"/>
      <c r="AY227" s="341"/>
      <c r="AZ227" s="239"/>
      <c r="BA227" s="239"/>
      <c r="BB227" s="239"/>
      <c r="BC227" s="239"/>
      <c r="BD227" s="239"/>
      <c r="BE227" s="239"/>
      <c r="BF227" s="239"/>
      <c r="BG227" s="342"/>
      <c r="BH227" s="341"/>
      <c r="BI227" s="342"/>
      <c r="BJ227" s="326"/>
      <c r="BK227" s="326"/>
      <c r="BL227" s="326"/>
      <c r="BM227" s="335"/>
      <c r="BN227" s="335"/>
      <c r="BO227" s="335"/>
      <c r="BP227" s="106"/>
      <c r="BQ227" s="341"/>
      <c r="BR227" s="239"/>
      <c r="BS227" s="239"/>
      <c r="BT227" s="239"/>
      <c r="BU227" s="239"/>
      <c r="BV227" s="239"/>
      <c r="BW227" s="239"/>
      <c r="BX227" s="239"/>
      <c r="BY227" s="342"/>
      <c r="BZ227" s="341"/>
      <c r="CA227" s="189"/>
      <c r="CB227" s="353"/>
      <c r="CC227" s="326"/>
      <c r="CD227" s="326"/>
      <c r="CE227" s="335"/>
      <c r="CF227" s="335"/>
      <c r="CG227" s="335"/>
      <c r="CH227" s="314">
        <f>SUM(CH221+CH222+CH223+CH224+CH225+CH226)</f>
        <v>89901.19</v>
      </c>
      <c r="CI227" s="335"/>
      <c r="CJ227" s="335"/>
      <c r="CK227" s="335"/>
      <c r="CL227" s="335"/>
      <c r="CM227" s="335"/>
      <c r="CN227" s="335"/>
      <c r="CO227" s="335"/>
      <c r="CP227" s="335"/>
      <c r="CQ227" s="355"/>
    </row>
    <row r="229" spans="1:95" ht="15.6" x14ac:dyDescent="0.3">
      <c r="D229" s="375" t="s">
        <v>332</v>
      </c>
    </row>
    <row r="230" spans="1:95" ht="15.6" x14ac:dyDescent="0.3">
      <c r="D230" s="375" t="s">
        <v>311</v>
      </c>
      <c r="E230" s="2">
        <f>COUNTIF($F$4:$F$221, "GLENWOOD")</f>
        <v>0</v>
      </c>
    </row>
    <row r="231" spans="1:95" ht="15.6" x14ac:dyDescent="0.3">
      <c r="D231" s="375" t="s">
        <v>312</v>
      </c>
      <c r="E231" s="2">
        <f>COUNTIF($F$4:$F$221, "GREAT PLAINS")</f>
        <v>0</v>
      </c>
    </row>
    <row r="232" spans="1:95" ht="15.6" x14ac:dyDescent="0.3">
      <c r="D232" s="375" t="s">
        <v>314</v>
      </c>
      <c r="E232" s="2">
        <v>3</v>
      </c>
    </row>
    <row r="233" spans="1:95" ht="15.6" x14ac:dyDescent="0.3">
      <c r="D233" s="375" t="s">
        <v>316</v>
      </c>
      <c r="E233" s="2">
        <f>COUNTIF($F$4:$F$221, "OPTK")</f>
        <v>0</v>
      </c>
    </row>
    <row r="234" spans="1:95" ht="15.6" x14ac:dyDescent="0.3">
      <c r="D234" s="375" t="s">
        <v>321</v>
      </c>
      <c r="E234" s="2">
        <v>11</v>
      </c>
    </row>
    <row r="235" spans="1:95" ht="15.6" x14ac:dyDescent="0.3">
      <c r="D235" s="375"/>
    </row>
    <row r="236" spans="1:95" ht="15.6" x14ac:dyDescent="0.3">
      <c r="D236" s="375" t="s">
        <v>333</v>
      </c>
      <c r="E236" s="2">
        <v>18</v>
      </c>
    </row>
    <row r="237" spans="1:95" x14ac:dyDescent="0.3">
      <c r="E237" s="293">
        <f>SUM(E230:E236)</f>
        <v>32</v>
      </c>
    </row>
  </sheetData>
  <mergeCells count="1253">
    <mergeCell ref="C207:C213"/>
    <mergeCell ref="A207:A213"/>
    <mergeCell ref="B212:B213"/>
    <mergeCell ref="B207:B211"/>
    <mergeCell ref="AO222:AO226"/>
    <mergeCell ref="AL215:AL219"/>
    <mergeCell ref="AM215:AM219"/>
    <mergeCell ref="AN215:AN219"/>
    <mergeCell ref="AO215:AO219"/>
    <mergeCell ref="X222:X226"/>
    <mergeCell ref="Y222:Y226"/>
    <mergeCell ref="AK222:AK226"/>
    <mergeCell ref="A214:A219"/>
    <mergeCell ref="C214:C219"/>
    <mergeCell ref="X215:X219"/>
    <mergeCell ref="Y215:Y219"/>
    <mergeCell ref="AK215:AK219"/>
    <mergeCell ref="AL222:AL226"/>
    <mergeCell ref="AM222:AM226"/>
    <mergeCell ref="AN222:AN226"/>
    <mergeCell ref="F215:F219"/>
    <mergeCell ref="G215:G219"/>
    <mergeCell ref="S215:S219"/>
    <mergeCell ref="T215:T219"/>
    <mergeCell ref="C221:C227"/>
    <mergeCell ref="A221:A227"/>
    <mergeCell ref="B219:B220"/>
    <mergeCell ref="B214:B218"/>
    <mergeCell ref="B226:B227"/>
    <mergeCell ref="B221:B225"/>
    <mergeCell ref="AO201:AO205"/>
    <mergeCell ref="X208:X212"/>
    <mergeCell ref="Y208:Y212"/>
    <mergeCell ref="AK208:AK212"/>
    <mergeCell ref="AL208:AL212"/>
    <mergeCell ref="AM208:AM212"/>
    <mergeCell ref="AN208:AN212"/>
    <mergeCell ref="AO208:AO212"/>
    <mergeCell ref="X201:X205"/>
    <mergeCell ref="Y201:Y205"/>
    <mergeCell ref="AK201:AK205"/>
    <mergeCell ref="AL201:AL205"/>
    <mergeCell ref="AM201:AM205"/>
    <mergeCell ref="AN201:AN205"/>
    <mergeCell ref="F201:F205"/>
    <mergeCell ref="G201:G205"/>
    <mergeCell ref="S201:S205"/>
    <mergeCell ref="T201:T205"/>
    <mergeCell ref="AO187:AO191"/>
    <mergeCell ref="X194:X198"/>
    <mergeCell ref="Y194:Y198"/>
    <mergeCell ref="AK194:AK198"/>
    <mergeCell ref="AL194:AL198"/>
    <mergeCell ref="AM194:AM198"/>
    <mergeCell ref="AN194:AN198"/>
    <mergeCell ref="AO194:AO198"/>
    <mergeCell ref="X187:X191"/>
    <mergeCell ref="Y187:Y191"/>
    <mergeCell ref="AK187:AK191"/>
    <mergeCell ref="AL187:AL191"/>
    <mergeCell ref="AM187:AM191"/>
    <mergeCell ref="AN187:AN191"/>
    <mergeCell ref="F187:F191"/>
    <mergeCell ref="G187:G191"/>
    <mergeCell ref="S187:S191"/>
    <mergeCell ref="T187:T191"/>
    <mergeCell ref="W187:W191"/>
    <mergeCell ref="F194:F198"/>
    <mergeCell ref="G194:G198"/>
    <mergeCell ref="S194:S198"/>
    <mergeCell ref="T194:T198"/>
    <mergeCell ref="U194:U198"/>
    <mergeCell ref="V194:V198"/>
    <mergeCell ref="W194:W198"/>
    <mergeCell ref="A165:A171"/>
    <mergeCell ref="C165:C171"/>
    <mergeCell ref="B170:B171"/>
    <mergeCell ref="B165:B169"/>
    <mergeCell ref="AO173:AO177"/>
    <mergeCell ref="X180:X184"/>
    <mergeCell ref="Y180:Y184"/>
    <mergeCell ref="AK180:AK184"/>
    <mergeCell ref="AL180:AL184"/>
    <mergeCell ref="AM180:AM184"/>
    <mergeCell ref="AN180:AN184"/>
    <mergeCell ref="AO180:AO184"/>
    <mergeCell ref="X173:X177"/>
    <mergeCell ref="Y173:Y177"/>
    <mergeCell ref="AK173:AK177"/>
    <mergeCell ref="AL173:AL177"/>
    <mergeCell ref="AM173:AM177"/>
    <mergeCell ref="AN173:AN177"/>
    <mergeCell ref="F173:F177"/>
    <mergeCell ref="G173:G177"/>
    <mergeCell ref="S173:S177"/>
    <mergeCell ref="T173:T177"/>
    <mergeCell ref="U173:U177"/>
    <mergeCell ref="V173:V177"/>
    <mergeCell ref="W173:W177"/>
    <mergeCell ref="F180:F184"/>
    <mergeCell ref="G180:G184"/>
    <mergeCell ref="S180:S184"/>
    <mergeCell ref="T180:T184"/>
    <mergeCell ref="U180:U184"/>
    <mergeCell ref="V180:V184"/>
    <mergeCell ref="W180:W184"/>
    <mergeCell ref="AO159:AO163"/>
    <mergeCell ref="X166:X170"/>
    <mergeCell ref="Y166:Y170"/>
    <mergeCell ref="AK166:AK170"/>
    <mergeCell ref="AL166:AL170"/>
    <mergeCell ref="AM166:AM170"/>
    <mergeCell ref="AN166:AN170"/>
    <mergeCell ref="AO166:AO170"/>
    <mergeCell ref="X159:X163"/>
    <mergeCell ref="Y159:Y163"/>
    <mergeCell ref="AK159:AK163"/>
    <mergeCell ref="AL159:AL163"/>
    <mergeCell ref="AM159:AM163"/>
    <mergeCell ref="AN159:AN163"/>
    <mergeCell ref="F159:F163"/>
    <mergeCell ref="G159:G163"/>
    <mergeCell ref="S159:S163"/>
    <mergeCell ref="T159:T163"/>
    <mergeCell ref="AO145:AO149"/>
    <mergeCell ref="X152:X156"/>
    <mergeCell ref="Y152:Y156"/>
    <mergeCell ref="AK152:AK156"/>
    <mergeCell ref="AL152:AL156"/>
    <mergeCell ref="AM152:AM156"/>
    <mergeCell ref="AN152:AN156"/>
    <mergeCell ref="AO152:AO156"/>
    <mergeCell ref="X145:X149"/>
    <mergeCell ref="Y145:Y149"/>
    <mergeCell ref="AK145:AK149"/>
    <mergeCell ref="AL145:AL149"/>
    <mergeCell ref="AM145:AM149"/>
    <mergeCell ref="AN145:AN149"/>
    <mergeCell ref="F145:F149"/>
    <mergeCell ref="G145:G149"/>
    <mergeCell ref="S145:S149"/>
    <mergeCell ref="T145:T149"/>
    <mergeCell ref="AO131:AO135"/>
    <mergeCell ref="X138:X142"/>
    <mergeCell ref="Y138:Y142"/>
    <mergeCell ref="AK138:AK142"/>
    <mergeCell ref="AL138:AL142"/>
    <mergeCell ref="AM138:AM142"/>
    <mergeCell ref="AN138:AN142"/>
    <mergeCell ref="AO138:AO142"/>
    <mergeCell ref="X131:X135"/>
    <mergeCell ref="Y131:Y135"/>
    <mergeCell ref="AK131:AK135"/>
    <mergeCell ref="AL131:AL135"/>
    <mergeCell ref="AM131:AM135"/>
    <mergeCell ref="AN131:AN135"/>
    <mergeCell ref="F131:F135"/>
    <mergeCell ref="G131:G135"/>
    <mergeCell ref="S131:S135"/>
    <mergeCell ref="T131:T135"/>
    <mergeCell ref="U131:U135"/>
    <mergeCell ref="V131:V135"/>
    <mergeCell ref="W131:W135"/>
    <mergeCell ref="F138:F142"/>
    <mergeCell ref="G138:G142"/>
    <mergeCell ref="S138:S142"/>
    <mergeCell ref="T138:T142"/>
    <mergeCell ref="U138:U142"/>
    <mergeCell ref="V138:V142"/>
    <mergeCell ref="W138:W142"/>
    <mergeCell ref="A109:A115"/>
    <mergeCell ref="C109:C115"/>
    <mergeCell ref="B114:B115"/>
    <mergeCell ref="B109:B113"/>
    <mergeCell ref="AO117:AO121"/>
    <mergeCell ref="X124:X128"/>
    <mergeCell ref="Y124:Y128"/>
    <mergeCell ref="AK124:AK128"/>
    <mergeCell ref="AL124:AL128"/>
    <mergeCell ref="AM124:AM128"/>
    <mergeCell ref="AN124:AN128"/>
    <mergeCell ref="AO124:AO128"/>
    <mergeCell ref="X117:X121"/>
    <mergeCell ref="Y117:Y121"/>
    <mergeCell ref="AK117:AK121"/>
    <mergeCell ref="AL117:AL121"/>
    <mergeCell ref="AM117:AM121"/>
    <mergeCell ref="AN117:AN121"/>
    <mergeCell ref="F117:F121"/>
    <mergeCell ref="G117:G121"/>
    <mergeCell ref="S117:S121"/>
    <mergeCell ref="T117:T121"/>
    <mergeCell ref="C116:C122"/>
    <mergeCell ref="A116:A122"/>
    <mergeCell ref="B121:B122"/>
    <mergeCell ref="B116:B120"/>
    <mergeCell ref="A123:A129"/>
    <mergeCell ref="C123:C129"/>
    <mergeCell ref="B128:B129"/>
    <mergeCell ref="B123:B127"/>
    <mergeCell ref="U117:U121"/>
    <mergeCell ref="V117:V121"/>
    <mergeCell ref="AO103:AO107"/>
    <mergeCell ref="X110:X114"/>
    <mergeCell ref="Y110:Y114"/>
    <mergeCell ref="AK110:AK114"/>
    <mergeCell ref="AL110:AL114"/>
    <mergeCell ref="AM110:AM114"/>
    <mergeCell ref="AN110:AN114"/>
    <mergeCell ref="AO110:AO114"/>
    <mergeCell ref="X103:X107"/>
    <mergeCell ref="Y103:Y107"/>
    <mergeCell ref="AK103:AK107"/>
    <mergeCell ref="AL103:AL107"/>
    <mergeCell ref="AM103:AM107"/>
    <mergeCell ref="AN103:AN107"/>
    <mergeCell ref="F103:F107"/>
    <mergeCell ref="G103:G107"/>
    <mergeCell ref="S103:S107"/>
    <mergeCell ref="T103:T107"/>
    <mergeCell ref="AO89:AO93"/>
    <mergeCell ref="X96:X100"/>
    <mergeCell ref="Y96:Y100"/>
    <mergeCell ref="AK96:AK100"/>
    <mergeCell ref="AL96:AL100"/>
    <mergeCell ref="AM96:AM100"/>
    <mergeCell ref="AN96:AN100"/>
    <mergeCell ref="AO96:AO100"/>
    <mergeCell ref="X89:X93"/>
    <mergeCell ref="Y89:Y93"/>
    <mergeCell ref="AK89:AK93"/>
    <mergeCell ref="AL89:AL93"/>
    <mergeCell ref="AM89:AM93"/>
    <mergeCell ref="AN89:AN93"/>
    <mergeCell ref="F89:F93"/>
    <mergeCell ref="G89:G93"/>
    <mergeCell ref="S89:S93"/>
    <mergeCell ref="T89:T93"/>
    <mergeCell ref="B72:B73"/>
    <mergeCell ref="B67:B71"/>
    <mergeCell ref="AO75:AO79"/>
    <mergeCell ref="X82:X86"/>
    <mergeCell ref="Y82:Y86"/>
    <mergeCell ref="AK82:AK86"/>
    <mergeCell ref="AL82:AL86"/>
    <mergeCell ref="AM82:AM86"/>
    <mergeCell ref="AN82:AN86"/>
    <mergeCell ref="AO82:AO86"/>
    <mergeCell ref="X75:X79"/>
    <mergeCell ref="Y75:Y79"/>
    <mergeCell ref="AK75:AK79"/>
    <mergeCell ref="AL75:AL79"/>
    <mergeCell ref="AM75:AM79"/>
    <mergeCell ref="AN75:AN79"/>
    <mergeCell ref="F75:F79"/>
    <mergeCell ref="G75:G79"/>
    <mergeCell ref="S75:S79"/>
    <mergeCell ref="T75:T79"/>
    <mergeCell ref="U75:U79"/>
    <mergeCell ref="V75:V79"/>
    <mergeCell ref="W75:W79"/>
    <mergeCell ref="F82:F86"/>
    <mergeCell ref="G82:G86"/>
    <mergeCell ref="S82:S86"/>
    <mergeCell ref="T82:T86"/>
    <mergeCell ref="U82:U86"/>
    <mergeCell ref="V82:V86"/>
    <mergeCell ref="W82:W86"/>
    <mergeCell ref="C74:C80"/>
    <mergeCell ref="C46:C52"/>
    <mergeCell ref="A46:A52"/>
    <mergeCell ref="A53:A59"/>
    <mergeCell ref="C53:C59"/>
    <mergeCell ref="B51:B52"/>
    <mergeCell ref="B58:B59"/>
    <mergeCell ref="B53:B57"/>
    <mergeCell ref="B46:B50"/>
    <mergeCell ref="AO61:AO65"/>
    <mergeCell ref="X68:X72"/>
    <mergeCell ref="Y68:Y72"/>
    <mergeCell ref="AK68:AK72"/>
    <mergeCell ref="AL68:AL72"/>
    <mergeCell ref="AM68:AM72"/>
    <mergeCell ref="AN68:AN72"/>
    <mergeCell ref="AO68:AO72"/>
    <mergeCell ref="X61:X65"/>
    <mergeCell ref="Y61:Y65"/>
    <mergeCell ref="AK61:AK65"/>
    <mergeCell ref="AL61:AL65"/>
    <mergeCell ref="AM61:AM65"/>
    <mergeCell ref="AN61:AN65"/>
    <mergeCell ref="F61:F65"/>
    <mergeCell ref="G61:G65"/>
    <mergeCell ref="S61:S65"/>
    <mergeCell ref="T61:T65"/>
    <mergeCell ref="C60:C66"/>
    <mergeCell ref="A60:A66"/>
    <mergeCell ref="B65:B66"/>
    <mergeCell ref="B60:B64"/>
    <mergeCell ref="C67:C73"/>
    <mergeCell ref="A67:A73"/>
    <mergeCell ref="AO47:AO51"/>
    <mergeCell ref="X54:X58"/>
    <mergeCell ref="Y54:Y58"/>
    <mergeCell ref="AK54:AK58"/>
    <mergeCell ref="AL54:AL58"/>
    <mergeCell ref="AM54:AM58"/>
    <mergeCell ref="AN54:AN58"/>
    <mergeCell ref="AO54:AO58"/>
    <mergeCell ref="X47:X51"/>
    <mergeCell ref="Y47:Y51"/>
    <mergeCell ref="AK47:AK51"/>
    <mergeCell ref="AL47:AL51"/>
    <mergeCell ref="AM47:AM51"/>
    <mergeCell ref="AN47:AN51"/>
    <mergeCell ref="F47:F51"/>
    <mergeCell ref="G47:G51"/>
    <mergeCell ref="S47:S51"/>
    <mergeCell ref="T47:T51"/>
    <mergeCell ref="AO33:AO37"/>
    <mergeCell ref="X40:X44"/>
    <mergeCell ref="Y40:Y44"/>
    <mergeCell ref="AK40:AK44"/>
    <mergeCell ref="AL40:AL44"/>
    <mergeCell ref="AM40:AM44"/>
    <mergeCell ref="AN40:AN44"/>
    <mergeCell ref="AO40:AO44"/>
    <mergeCell ref="X33:X37"/>
    <mergeCell ref="Y33:Y37"/>
    <mergeCell ref="AK33:AK37"/>
    <mergeCell ref="AL33:AL37"/>
    <mergeCell ref="AM33:AM37"/>
    <mergeCell ref="AN33:AN37"/>
    <mergeCell ref="F33:F37"/>
    <mergeCell ref="G33:G37"/>
    <mergeCell ref="S33:S37"/>
    <mergeCell ref="T33:T37"/>
    <mergeCell ref="C4:C10"/>
    <mergeCell ref="A4:A10"/>
    <mergeCell ref="B9:B10"/>
    <mergeCell ref="B4:B8"/>
    <mergeCell ref="B11:B14"/>
    <mergeCell ref="B16:B17"/>
    <mergeCell ref="AO19:AO23"/>
    <mergeCell ref="X26:X30"/>
    <mergeCell ref="Y26:Y30"/>
    <mergeCell ref="AK26:AK30"/>
    <mergeCell ref="AL26:AL30"/>
    <mergeCell ref="AM26:AM30"/>
    <mergeCell ref="AN26:AN30"/>
    <mergeCell ref="AO26:AO30"/>
    <mergeCell ref="X19:X23"/>
    <mergeCell ref="Y19:Y23"/>
    <mergeCell ref="AK19:AK23"/>
    <mergeCell ref="AL19:AL23"/>
    <mergeCell ref="AM19:AM23"/>
    <mergeCell ref="AN19:AN23"/>
    <mergeCell ref="F19:F23"/>
    <mergeCell ref="G19:G23"/>
    <mergeCell ref="S19:S23"/>
    <mergeCell ref="T19:T23"/>
    <mergeCell ref="U19:U23"/>
    <mergeCell ref="V19:V23"/>
    <mergeCell ref="W19:W23"/>
    <mergeCell ref="F26:F30"/>
    <mergeCell ref="G26:G30"/>
    <mergeCell ref="S26:S30"/>
    <mergeCell ref="T26:T30"/>
    <mergeCell ref="U26:U30"/>
    <mergeCell ref="AL5:AL9"/>
    <mergeCell ref="AM5:AM9"/>
    <mergeCell ref="AN5:AN9"/>
    <mergeCell ref="AO5:AO9"/>
    <mergeCell ref="X12:X16"/>
    <mergeCell ref="Y12:Y16"/>
    <mergeCell ref="AK12:AK16"/>
    <mergeCell ref="X5:X9"/>
    <mergeCell ref="Y5:Y9"/>
    <mergeCell ref="AK5:AK9"/>
    <mergeCell ref="AL12:AL16"/>
    <mergeCell ref="AM12:AM16"/>
    <mergeCell ref="AN12:AN16"/>
    <mergeCell ref="AO12:AO16"/>
    <mergeCell ref="F5:F9"/>
    <mergeCell ref="G5:G9"/>
    <mergeCell ref="S5:S9"/>
    <mergeCell ref="T5:T9"/>
    <mergeCell ref="V26:V30"/>
    <mergeCell ref="W26:W30"/>
    <mergeCell ref="U5:U9"/>
    <mergeCell ref="V5:V9"/>
    <mergeCell ref="W5:W9"/>
    <mergeCell ref="F12:F16"/>
    <mergeCell ref="G12:G16"/>
    <mergeCell ref="S12:S16"/>
    <mergeCell ref="T12:T16"/>
    <mergeCell ref="U12:U16"/>
    <mergeCell ref="V12:V16"/>
    <mergeCell ref="W12:W16"/>
    <mergeCell ref="U47:U51"/>
    <mergeCell ref="V47:V51"/>
    <mergeCell ref="W47:W51"/>
    <mergeCell ref="F54:F58"/>
    <mergeCell ref="G54:G58"/>
    <mergeCell ref="S54:S58"/>
    <mergeCell ref="T54:T58"/>
    <mergeCell ref="U54:U58"/>
    <mergeCell ref="V54:V58"/>
    <mergeCell ref="W54:W58"/>
    <mergeCell ref="U33:U37"/>
    <mergeCell ref="V33:V37"/>
    <mergeCell ref="W33:W37"/>
    <mergeCell ref="F40:F44"/>
    <mergeCell ref="G40:G44"/>
    <mergeCell ref="S40:S44"/>
    <mergeCell ref="T40:T44"/>
    <mergeCell ref="U40:U44"/>
    <mergeCell ref="V40:V44"/>
    <mergeCell ref="W40:W44"/>
    <mergeCell ref="U61:U65"/>
    <mergeCell ref="V61:V65"/>
    <mergeCell ref="W61:W65"/>
    <mergeCell ref="F68:F72"/>
    <mergeCell ref="G68:G72"/>
    <mergeCell ref="S68:S72"/>
    <mergeCell ref="T68:T72"/>
    <mergeCell ref="U68:U72"/>
    <mergeCell ref="V68:V72"/>
    <mergeCell ref="W68:W72"/>
    <mergeCell ref="U103:U107"/>
    <mergeCell ref="V103:V107"/>
    <mergeCell ref="W103:W107"/>
    <mergeCell ref="F110:F114"/>
    <mergeCell ref="G110:G114"/>
    <mergeCell ref="S110:S114"/>
    <mergeCell ref="T110:T114"/>
    <mergeCell ref="U110:U114"/>
    <mergeCell ref="V110:V114"/>
    <mergeCell ref="W110:W114"/>
    <mergeCell ref="U89:U93"/>
    <mergeCell ref="V89:V93"/>
    <mergeCell ref="W89:W93"/>
    <mergeCell ref="F96:F100"/>
    <mergeCell ref="G96:G100"/>
    <mergeCell ref="S96:S100"/>
    <mergeCell ref="T96:T100"/>
    <mergeCell ref="U96:U100"/>
    <mergeCell ref="V96:V100"/>
    <mergeCell ref="W96:W100"/>
    <mergeCell ref="W117:W121"/>
    <mergeCell ref="F124:F128"/>
    <mergeCell ref="G124:G128"/>
    <mergeCell ref="S124:S128"/>
    <mergeCell ref="T124:T128"/>
    <mergeCell ref="U124:U128"/>
    <mergeCell ref="V124:V128"/>
    <mergeCell ref="W124:W128"/>
    <mergeCell ref="U159:U163"/>
    <mergeCell ref="V159:V163"/>
    <mergeCell ref="W159:W163"/>
    <mergeCell ref="F166:F170"/>
    <mergeCell ref="G166:G170"/>
    <mergeCell ref="S166:S170"/>
    <mergeCell ref="T166:T170"/>
    <mergeCell ref="U166:U170"/>
    <mergeCell ref="V166:V170"/>
    <mergeCell ref="W166:W170"/>
    <mergeCell ref="U145:U149"/>
    <mergeCell ref="V145:V149"/>
    <mergeCell ref="W145:W149"/>
    <mergeCell ref="F152:F156"/>
    <mergeCell ref="G152:G156"/>
    <mergeCell ref="S152:S156"/>
    <mergeCell ref="T152:T156"/>
    <mergeCell ref="U152:U156"/>
    <mergeCell ref="V152:V156"/>
    <mergeCell ref="W152:W156"/>
    <mergeCell ref="F1:W1"/>
    <mergeCell ref="X1:AO1"/>
    <mergeCell ref="AP1:BG1"/>
    <mergeCell ref="AP5:AP9"/>
    <mergeCell ref="AQ5:AQ9"/>
    <mergeCell ref="BC5:BC9"/>
    <mergeCell ref="BD5:BD9"/>
    <mergeCell ref="BE5:BE9"/>
    <mergeCell ref="BF5:BF9"/>
    <mergeCell ref="BG5:BG9"/>
    <mergeCell ref="U215:U219"/>
    <mergeCell ref="V215:V219"/>
    <mergeCell ref="W215:W219"/>
    <mergeCell ref="F222:F226"/>
    <mergeCell ref="G222:G226"/>
    <mergeCell ref="S222:S226"/>
    <mergeCell ref="T222:T226"/>
    <mergeCell ref="U222:U226"/>
    <mergeCell ref="V222:V226"/>
    <mergeCell ref="W222:W226"/>
    <mergeCell ref="U201:U205"/>
    <mergeCell ref="V201:V205"/>
    <mergeCell ref="W201:W205"/>
    <mergeCell ref="F208:F212"/>
    <mergeCell ref="G208:G212"/>
    <mergeCell ref="S208:S212"/>
    <mergeCell ref="T208:T212"/>
    <mergeCell ref="U208:U212"/>
    <mergeCell ref="V208:V212"/>
    <mergeCell ref="W208:W212"/>
    <mergeCell ref="U187:U191"/>
    <mergeCell ref="V187:V191"/>
    <mergeCell ref="AP26:AP30"/>
    <mergeCell ref="AQ26:AQ30"/>
    <mergeCell ref="BC26:BC30"/>
    <mergeCell ref="BD26:BD30"/>
    <mergeCell ref="BE26:BE30"/>
    <mergeCell ref="BF26:BF30"/>
    <mergeCell ref="BG26:BG30"/>
    <mergeCell ref="AP33:AP37"/>
    <mergeCell ref="AQ33:AQ37"/>
    <mergeCell ref="BC33:BC37"/>
    <mergeCell ref="BD33:BD37"/>
    <mergeCell ref="BE33:BE37"/>
    <mergeCell ref="BF33:BF37"/>
    <mergeCell ref="BG33:BG37"/>
    <mergeCell ref="AP12:AP16"/>
    <mergeCell ref="AQ12:AQ16"/>
    <mergeCell ref="BC12:BC16"/>
    <mergeCell ref="BD12:BD16"/>
    <mergeCell ref="BE12:BE16"/>
    <mergeCell ref="BF12:BF16"/>
    <mergeCell ref="BG12:BG16"/>
    <mergeCell ref="AP19:AP23"/>
    <mergeCell ref="AQ19:AQ23"/>
    <mergeCell ref="BC19:BC23"/>
    <mergeCell ref="BD19:BD23"/>
    <mergeCell ref="BE19:BE23"/>
    <mergeCell ref="BF19:BF23"/>
    <mergeCell ref="BG19:BG23"/>
    <mergeCell ref="AP54:AP58"/>
    <mergeCell ref="AQ54:AQ58"/>
    <mergeCell ref="BC54:BC58"/>
    <mergeCell ref="BD54:BD58"/>
    <mergeCell ref="BE54:BE58"/>
    <mergeCell ref="BF54:BF58"/>
    <mergeCell ref="BG54:BG58"/>
    <mergeCell ref="AP61:AP65"/>
    <mergeCell ref="AQ61:AQ65"/>
    <mergeCell ref="BC61:BC65"/>
    <mergeCell ref="BD61:BD65"/>
    <mergeCell ref="BE61:BE65"/>
    <mergeCell ref="BF61:BF65"/>
    <mergeCell ref="BG61:BG65"/>
    <mergeCell ref="AP40:AP44"/>
    <mergeCell ref="AQ40:AQ44"/>
    <mergeCell ref="BC40:BC44"/>
    <mergeCell ref="BD40:BD44"/>
    <mergeCell ref="BE40:BE44"/>
    <mergeCell ref="BF40:BF44"/>
    <mergeCell ref="BG40:BG44"/>
    <mergeCell ref="AP47:AP51"/>
    <mergeCell ref="AQ47:AQ51"/>
    <mergeCell ref="BC47:BC51"/>
    <mergeCell ref="BD47:BD51"/>
    <mergeCell ref="BE47:BE51"/>
    <mergeCell ref="BF47:BF51"/>
    <mergeCell ref="BG47:BG51"/>
    <mergeCell ref="AP82:AP86"/>
    <mergeCell ref="AQ82:AQ86"/>
    <mergeCell ref="BC82:BC86"/>
    <mergeCell ref="BD82:BD86"/>
    <mergeCell ref="BE82:BE86"/>
    <mergeCell ref="BF82:BF86"/>
    <mergeCell ref="BG82:BG86"/>
    <mergeCell ref="AP89:AP93"/>
    <mergeCell ref="AQ89:AQ93"/>
    <mergeCell ref="BC89:BC93"/>
    <mergeCell ref="BD89:BD93"/>
    <mergeCell ref="BE89:BE93"/>
    <mergeCell ref="BF89:BF93"/>
    <mergeCell ref="BG89:BG93"/>
    <mergeCell ref="AP68:AP72"/>
    <mergeCell ref="AQ68:AQ72"/>
    <mergeCell ref="BC68:BC72"/>
    <mergeCell ref="BD68:BD72"/>
    <mergeCell ref="BE68:BE72"/>
    <mergeCell ref="BF68:BF72"/>
    <mergeCell ref="BG68:BG72"/>
    <mergeCell ref="AP75:AP79"/>
    <mergeCell ref="AQ75:AQ79"/>
    <mergeCell ref="BC75:BC79"/>
    <mergeCell ref="BD75:BD79"/>
    <mergeCell ref="BE75:BE79"/>
    <mergeCell ref="BF75:BF79"/>
    <mergeCell ref="BG75:BG79"/>
    <mergeCell ref="AP110:AP114"/>
    <mergeCell ref="AQ110:AQ114"/>
    <mergeCell ref="BC110:BC114"/>
    <mergeCell ref="BD110:BD114"/>
    <mergeCell ref="BE110:BE114"/>
    <mergeCell ref="BF110:BF114"/>
    <mergeCell ref="BG110:BG114"/>
    <mergeCell ref="AP117:AP121"/>
    <mergeCell ref="AQ117:AQ121"/>
    <mergeCell ref="BC117:BC121"/>
    <mergeCell ref="BD117:BD121"/>
    <mergeCell ref="BE117:BE121"/>
    <mergeCell ref="BF117:BF121"/>
    <mergeCell ref="BG117:BG121"/>
    <mergeCell ref="AP96:AP100"/>
    <mergeCell ref="AQ96:AQ100"/>
    <mergeCell ref="BC96:BC100"/>
    <mergeCell ref="BD96:BD100"/>
    <mergeCell ref="BE96:BE100"/>
    <mergeCell ref="BF96:BF100"/>
    <mergeCell ref="BG96:BG100"/>
    <mergeCell ref="AP103:AP107"/>
    <mergeCell ref="AQ103:AQ107"/>
    <mergeCell ref="BC103:BC107"/>
    <mergeCell ref="BD103:BD107"/>
    <mergeCell ref="BE103:BE107"/>
    <mergeCell ref="BF103:BF107"/>
    <mergeCell ref="BG103:BG107"/>
    <mergeCell ref="AP138:AP142"/>
    <mergeCell ref="AQ138:AQ142"/>
    <mergeCell ref="BC138:BC142"/>
    <mergeCell ref="BD138:BD142"/>
    <mergeCell ref="BE138:BE142"/>
    <mergeCell ref="BF138:BF142"/>
    <mergeCell ref="BG138:BG142"/>
    <mergeCell ref="AP145:AP149"/>
    <mergeCell ref="AQ145:AQ149"/>
    <mergeCell ref="BC145:BC149"/>
    <mergeCell ref="BD145:BD149"/>
    <mergeCell ref="BE145:BE149"/>
    <mergeCell ref="BF145:BF149"/>
    <mergeCell ref="BG145:BG149"/>
    <mergeCell ref="AP124:AP128"/>
    <mergeCell ref="AQ124:AQ128"/>
    <mergeCell ref="BC124:BC128"/>
    <mergeCell ref="BD124:BD128"/>
    <mergeCell ref="BE124:BE128"/>
    <mergeCell ref="BF124:BF128"/>
    <mergeCell ref="BG124:BG128"/>
    <mergeCell ref="AP131:AP135"/>
    <mergeCell ref="AQ131:AQ135"/>
    <mergeCell ref="BC131:BC135"/>
    <mergeCell ref="BD131:BD135"/>
    <mergeCell ref="BE131:BE135"/>
    <mergeCell ref="BF131:BF135"/>
    <mergeCell ref="BG131:BG135"/>
    <mergeCell ref="AP166:AP170"/>
    <mergeCell ref="AQ166:AQ170"/>
    <mergeCell ref="BC166:BC170"/>
    <mergeCell ref="BD166:BD170"/>
    <mergeCell ref="BE166:BE170"/>
    <mergeCell ref="BF166:BF170"/>
    <mergeCell ref="BG166:BG170"/>
    <mergeCell ref="AP173:AP177"/>
    <mergeCell ref="AQ173:AQ177"/>
    <mergeCell ref="BC173:BC177"/>
    <mergeCell ref="BD173:BD177"/>
    <mergeCell ref="BE173:BE177"/>
    <mergeCell ref="BF173:BF177"/>
    <mergeCell ref="BG173:BG177"/>
    <mergeCell ref="AP152:AP156"/>
    <mergeCell ref="AQ152:AQ156"/>
    <mergeCell ref="BC152:BC156"/>
    <mergeCell ref="BD152:BD156"/>
    <mergeCell ref="BE152:BE156"/>
    <mergeCell ref="BF152:BF156"/>
    <mergeCell ref="BG152:BG156"/>
    <mergeCell ref="AP159:AP163"/>
    <mergeCell ref="AQ159:AQ163"/>
    <mergeCell ref="BC159:BC163"/>
    <mergeCell ref="BD159:BD163"/>
    <mergeCell ref="BE159:BE163"/>
    <mergeCell ref="BF159:BF163"/>
    <mergeCell ref="BG159:BG163"/>
    <mergeCell ref="BG215:BG219"/>
    <mergeCell ref="AP194:AP198"/>
    <mergeCell ref="AQ194:AQ198"/>
    <mergeCell ref="BC194:BC198"/>
    <mergeCell ref="BD194:BD198"/>
    <mergeCell ref="BE194:BE198"/>
    <mergeCell ref="BF194:BF198"/>
    <mergeCell ref="BG194:BG198"/>
    <mergeCell ref="AP201:AP205"/>
    <mergeCell ref="AQ201:AQ205"/>
    <mergeCell ref="BC201:BC205"/>
    <mergeCell ref="BD201:BD205"/>
    <mergeCell ref="BE201:BE205"/>
    <mergeCell ref="BF201:BF205"/>
    <mergeCell ref="BG201:BG205"/>
    <mergeCell ref="AP180:AP184"/>
    <mergeCell ref="AQ180:AQ184"/>
    <mergeCell ref="BC180:BC184"/>
    <mergeCell ref="BD180:BD184"/>
    <mergeCell ref="BE180:BE184"/>
    <mergeCell ref="BF180:BF184"/>
    <mergeCell ref="BG180:BG184"/>
    <mergeCell ref="AP187:AP191"/>
    <mergeCell ref="AQ187:AQ191"/>
    <mergeCell ref="BC187:BC191"/>
    <mergeCell ref="BD187:BD191"/>
    <mergeCell ref="BE187:BE191"/>
    <mergeCell ref="BF187:BF191"/>
    <mergeCell ref="BG187:BG191"/>
    <mergeCell ref="BH1:BY1"/>
    <mergeCell ref="BH5:BH9"/>
    <mergeCell ref="BI5:BI9"/>
    <mergeCell ref="BU5:BU9"/>
    <mergeCell ref="BV5:BV9"/>
    <mergeCell ref="BW5:BW9"/>
    <mergeCell ref="BX5:BX9"/>
    <mergeCell ref="BY5:BY9"/>
    <mergeCell ref="BH12:BH16"/>
    <mergeCell ref="BI12:BI16"/>
    <mergeCell ref="BU12:BU16"/>
    <mergeCell ref="BV12:BV16"/>
    <mergeCell ref="BW12:BW16"/>
    <mergeCell ref="BX12:BX16"/>
    <mergeCell ref="BY12:BY16"/>
    <mergeCell ref="BH19:BH23"/>
    <mergeCell ref="BI19:BI23"/>
    <mergeCell ref="BU19:BU23"/>
    <mergeCell ref="BV19:BV23"/>
    <mergeCell ref="BW19:BW23"/>
    <mergeCell ref="BX19:BX23"/>
    <mergeCell ref="BY19:BY23"/>
    <mergeCell ref="BH26:BH30"/>
    <mergeCell ref="BI26:BI30"/>
    <mergeCell ref="BU26:BU30"/>
    <mergeCell ref="BV26:BV30"/>
    <mergeCell ref="BW26:BW30"/>
    <mergeCell ref="BX26:BX30"/>
    <mergeCell ref="BY26:BY30"/>
    <mergeCell ref="AP222:AP226"/>
    <mergeCell ref="AQ222:AQ226"/>
    <mergeCell ref="BC222:BC226"/>
    <mergeCell ref="BD222:BD226"/>
    <mergeCell ref="BE222:BE226"/>
    <mergeCell ref="BF222:BF226"/>
    <mergeCell ref="BG222:BG226"/>
    <mergeCell ref="AP208:AP212"/>
    <mergeCell ref="AQ208:AQ212"/>
    <mergeCell ref="BC208:BC212"/>
    <mergeCell ref="BD208:BD212"/>
    <mergeCell ref="BE208:BE212"/>
    <mergeCell ref="BF208:BF212"/>
    <mergeCell ref="BG208:BG212"/>
    <mergeCell ref="AP215:AP219"/>
    <mergeCell ref="AQ215:AQ219"/>
    <mergeCell ref="BC215:BC219"/>
    <mergeCell ref="BD215:BD219"/>
    <mergeCell ref="BE215:BE219"/>
    <mergeCell ref="BF215:BF219"/>
    <mergeCell ref="BH47:BH51"/>
    <mergeCell ref="BI47:BI51"/>
    <mergeCell ref="BU47:BU51"/>
    <mergeCell ref="BV47:BV51"/>
    <mergeCell ref="BW47:BW51"/>
    <mergeCell ref="BX47:BX51"/>
    <mergeCell ref="BY47:BY51"/>
    <mergeCell ref="BH54:BH58"/>
    <mergeCell ref="BI54:BI58"/>
    <mergeCell ref="BU54:BU58"/>
    <mergeCell ref="BV54:BV58"/>
    <mergeCell ref="BW54:BW58"/>
    <mergeCell ref="BX54:BX58"/>
    <mergeCell ref="BY54:BY58"/>
    <mergeCell ref="BH33:BH37"/>
    <mergeCell ref="BI33:BI37"/>
    <mergeCell ref="BU33:BU37"/>
    <mergeCell ref="BV33:BV37"/>
    <mergeCell ref="BW33:BW37"/>
    <mergeCell ref="BX33:BX37"/>
    <mergeCell ref="BY33:BY37"/>
    <mergeCell ref="BH40:BH44"/>
    <mergeCell ref="BI40:BI44"/>
    <mergeCell ref="BU40:BU44"/>
    <mergeCell ref="BV40:BV44"/>
    <mergeCell ref="BW40:BW44"/>
    <mergeCell ref="BX40:BX44"/>
    <mergeCell ref="BY40:BY44"/>
    <mergeCell ref="BH75:BH79"/>
    <mergeCell ref="BI75:BI79"/>
    <mergeCell ref="BU75:BU79"/>
    <mergeCell ref="BV75:BV79"/>
    <mergeCell ref="BW75:BW79"/>
    <mergeCell ref="BX75:BX79"/>
    <mergeCell ref="BY75:BY79"/>
    <mergeCell ref="BH82:BH86"/>
    <mergeCell ref="BI82:BI86"/>
    <mergeCell ref="BU82:BU86"/>
    <mergeCell ref="BV82:BV86"/>
    <mergeCell ref="BW82:BW86"/>
    <mergeCell ref="BX82:BX86"/>
    <mergeCell ref="BY82:BY86"/>
    <mergeCell ref="BH61:BH65"/>
    <mergeCell ref="BI61:BI65"/>
    <mergeCell ref="BU61:BU65"/>
    <mergeCell ref="BV61:BV65"/>
    <mergeCell ref="BW61:BW65"/>
    <mergeCell ref="BX61:BX65"/>
    <mergeCell ref="BY61:BY65"/>
    <mergeCell ref="BH68:BH72"/>
    <mergeCell ref="BI68:BI72"/>
    <mergeCell ref="BU68:BU72"/>
    <mergeCell ref="BV68:BV72"/>
    <mergeCell ref="BW68:BW72"/>
    <mergeCell ref="BX68:BX72"/>
    <mergeCell ref="BY68:BY72"/>
    <mergeCell ref="BH103:BH107"/>
    <mergeCell ref="BI103:BI107"/>
    <mergeCell ref="BU103:BU107"/>
    <mergeCell ref="BV103:BV107"/>
    <mergeCell ref="BW103:BW107"/>
    <mergeCell ref="BX103:BX107"/>
    <mergeCell ref="BY103:BY107"/>
    <mergeCell ref="BH110:BH114"/>
    <mergeCell ref="BI110:BI114"/>
    <mergeCell ref="BU110:BU114"/>
    <mergeCell ref="BV110:BV114"/>
    <mergeCell ref="BW110:BW114"/>
    <mergeCell ref="BX110:BX114"/>
    <mergeCell ref="BY110:BY114"/>
    <mergeCell ref="BH89:BH93"/>
    <mergeCell ref="BI89:BI93"/>
    <mergeCell ref="BU89:BU93"/>
    <mergeCell ref="BV89:BV93"/>
    <mergeCell ref="BW89:BW93"/>
    <mergeCell ref="BX89:BX93"/>
    <mergeCell ref="BY89:BY93"/>
    <mergeCell ref="BH96:BH100"/>
    <mergeCell ref="BI96:BI100"/>
    <mergeCell ref="BU96:BU100"/>
    <mergeCell ref="BV96:BV100"/>
    <mergeCell ref="BW96:BW100"/>
    <mergeCell ref="BX96:BX100"/>
    <mergeCell ref="BY96:BY100"/>
    <mergeCell ref="BH131:BH135"/>
    <mergeCell ref="BI131:BI135"/>
    <mergeCell ref="BU131:BU135"/>
    <mergeCell ref="BV131:BV135"/>
    <mergeCell ref="BW131:BW135"/>
    <mergeCell ref="BX131:BX135"/>
    <mergeCell ref="BY131:BY135"/>
    <mergeCell ref="BH138:BH142"/>
    <mergeCell ref="BI138:BI142"/>
    <mergeCell ref="BU138:BU142"/>
    <mergeCell ref="BV138:BV142"/>
    <mergeCell ref="BW138:BW142"/>
    <mergeCell ref="BX138:BX142"/>
    <mergeCell ref="BY138:BY142"/>
    <mergeCell ref="BH117:BH121"/>
    <mergeCell ref="BI117:BI121"/>
    <mergeCell ref="BU117:BU121"/>
    <mergeCell ref="BV117:BV121"/>
    <mergeCell ref="BW117:BW121"/>
    <mergeCell ref="BX117:BX121"/>
    <mergeCell ref="BY117:BY121"/>
    <mergeCell ref="BH124:BH128"/>
    <mergeCell ref="BI124:BI128"/>
    <mergeCell ref="BU124:BU128"/>
    <mergeCell ref="BV124:BV128"/>
    <mergeCell ref="BW124:BW128"/>
    <mergeCell ref="BX124:BX128"/>
    <mergeCell ref="BY124:BY128"/>
    <mergeCell ref="BH159:BH163"/>
    <mergeCell ref="BI159:BI163"/>
    <mergeCell ref="BU159:BU163"/>
    <mergeCell ref="BV159:BV163"/>
    <mergeCell ref="BW159:BW163"/>
    <mergeCell ref="BX159:BX163"/>
    <mergeCell ref="BY159:BY163"/>
    <mergeCell ref="BH166:BH170"/>
    <mergeCell ref="BI166:BI170"/>
    <mergeCell ref="BU166:BU170"/>
    <mergeCell ref="BV166:BV170"/>
    <mergeCell ref="BW166:BW170"/>
    <mergeCell ref="BX166:BX170"/>
    <mergeCell ref="BY166:BY170"/>
    <mergeCell ref="BH145:BH149"/>
    <mergeCell ref="BI145:BI149"/>
    <mergeCell ref="BU145:BU149"/>
    <mergeCell ref="BV145:BV149"/>
    <mergeCell ref="BW145:BW149"/>
    <mergeCell ref="BX145:BX149"/>
    <mergeCell ref="BY145:BY149"/>
    <mergeCell ref="BH152:BH156"/>
    <mergeCell ref="BI152:BI156"/>
    <mergeCell ref="BU152:BU156"/>
    <mergeCell ref="BV152:BV156"/>
    <mergeCell ref="BW152:BW156"/>
    <mergeCell ref="BX152:BX156"/>
    <mergeCell ref="BY152:BY156"/>
    <mergeCell ref="BH187:BH191"/>
    <mergeCell ref="BI187:BI191"/>
    <mergeCell ref="BU187:BU191"/>
    <mergeCell ref="BV187:BV191"/>
    <mergeCell ref="BW187:BW191"/>
    <mergeCell ref="BX187:BX191"/>
    <mergeCell ref="BY187:BY191"/>
    <mergeCell ref="BH194:BH198"/>
    <mergeCell ref="BI194:BI198"/>
    <mergeCell ref="BU194:BU198"/>
    <mergeCell ref="BV194:BV198"/>
    <mergeCell ref="BW194:BW198"/>
    <mergeCell ref="BX194:BX198"/>
    <mergeCell ref="BY194:BY198"/>
    <mergeCell ref="BH173:BH177"/>
    <mergeCell ref="BI173:BI177"/>
    <mergeCell ref="BU173:BU177"/>
    <mergeCell ref="BV173:BV177"/>
    <mergeCell ref="BW173:BW177"/>
    <mergeCell ref="BX173:BX177"/>
    <mergeCell ref="BY173:BY177"/>
    <mergeCell ref="BH180:BH184"/>
    <mergeCell ref="BI180:BI184"/>
    <mergeCell ref="BU180:BU184"/>
    <mergeCell ref="BV180:BV184"/>
    <mergeCell ref="BW180:BW184"/>
    <mergeCell ref="BX180:BX184"/>
    <mergeCell ref="BY180:BY184"/>
    <mergeCell ref="BH215:BH219"/>
    <mergeCell ref="BI215:BI219"/>
    <mergeCell ref="BU215:BU219"/>
    <mergeCell ref="BV215:BV219"/>
    <mergeCell ref="BW215:BW219"/>
    <mergeCell ref="BX215:BX219"/>
    <mergeCell ref="BY215:BY219"/>
    <mergeCell ref="BH222:BH226"/>
    <mergeCell ref="BI222:BI226"/>
    <mergeCell ref="BU222:BU226"/>
    <mergeCell ref="BV222:BV226"/>
    <mergeCell ref="BW222:BW226"/>
    <mergeCell ref="BX222:BX226"/>
    <mergeCell ref="BY222:BY226"/>
    <mergeCell ref="BH201:BH205"/>
    <mergeCell ref="BI201:BI205"/>
    <mergeCell ref="BU201:BU205"/>
    <mergeCell ref="BV201:BV205"/>
    <mergeCell ref="BW201:BW205"/>
    <mergeCell ref="BX201:BX205"/>
    <mergeCell ref="BY201:BY205"/>
    <mergeCell ref="BH208:BH212"/>
    <mergeCell ref="BI208:BI212"/>
    <mergeCell ref="BU208:BU212"/>
    <mergeCell ref="BV208:BV212"/>
    <mergeCell ref="BW208:BW212"/>
    <mergeCell ref="BX208:BX212"/>
    <mergeCell ref="BY208:BY212"/>
    <mergeCell ref="BZ19:BZ23"/>
    <mergeCell ref="CA19:CA23"/>
    <mergeCell ref="CM19:CM23"/>
    <mergeCell ref="CN19:CN23"/>
    <mergeCell ref="CO19:CO23"/>
    <mergeCell ref="CP19:CP23"/>
    <mergeCell ref="CQ19:CQ23"/>
    <mergeCell ref="BZ26:BZ30"/>
    <mergeCell ref="CA26:CA30"/>
    <mergeCell ref="CM26:CM30"/>
    <mergeCell ref="CN26:CN30"/>
    <mergeCell ref="CO26:CO30"/>
    <mergeCell ref="CP26:CP30"/>
    <mergeCell ref="CQ26:CQ30"/>
    <mergeCell ref="BZ1:CQ1"/>
    <mergeCell ref="BZ5:BZ9"/>
    <mergeCell ref="CA5:CA9"/>
    <mergeCell ref="CM5:CM9"/>
    <mergeCell ref="CN5:CN9"/>
    <mergeCell ref="CO5:CO9"/>
    <mergeCell ref="CP5:CP9"/>
    <mergeCell ref="CQ5:CQ9"/>
    <mergeCell ref="BZ12:BZ16"/>
    <mergeCell ref="CA12:CA16"/>
    <mergeCell ref="CM12:CM16"/>
    <mergeCell ref="CN12:CN16"/>
    <mergeCell ref="CO12:CO16"/>
    <mergeCell ref="CP12:CP16"/>
    <mergeCell ref="CQ12:CQ16"/>
    <mergeCell ref="BZ47:BZ51"/>
    <mergeCell ref="CA47:CA51"/>
    <mergeCell ref="CM47:CM51"/>
    <mergeCell ref="CN47:CN51"/>
    <mergeCell ref="CO47:CO51"/>
    <mergeCell ref="CP47:CP51"/>
    <mergeCell ref="CQ47:CQ51"/>
    <mergeCell ref="BZ54:BZ58"/>
    <mergeCell ref="CA54:CA58"/>
    <mergeCell ref="CM54:CM58"/>
    <mergeCell ref="CN54:CN58"/>
    <mergeCell ref="CO54:CO58"/>
    <mergeCell ref="CP54:CP58"/>
    <mergeCell ref="CQ54:CQ58"/>
    <mergeCell ref="BZ33:BZ37"/>
    <mergeCell ref="CA33:CA37"/>
    <mergeCell ref="CM33:CM37"/>
    <mergeCell ref="CN33:CN37"/>
    <mergeCell ref="CO33:CO37"/>
    <mergeCell ref="CP33:CP37"/>
    <mergeCell ref="CQ33:CQ37"/>
    <mergeCell ref="BZ40:BZ44"/>
    <mergeCell ref="CA40:CA44"/>
    <mergeCell ref="CM40:CM44"/>
    <mergeCell ref="CN40:CN44"/>
    <mergeCell ref="CO40:CO44"/>
    <mergeCell ref="CP40:CP44"/>
    <mergeCell ref="CQ40:CQ44"/>
    <mergeCell ref="BZ75:BZ79"/>
    <mergeCell ref="CA75:CA79"/>
    <mergeCell ref="CM75:CM79"/>
    <mergeCell ref="CN75:CN79"/>
    <mergeCell ref="CO75:CO79"/>
    <mergeCell ref="CP75:CP79"/>
    <mergeCell ref="CQ75:CQ79"/>
    <mergeCell ref="BZ82:BZ86"/>
    <mergeCell ref="CA82:CA86"/>
    <mergeCell ref="CM82:CM86"/>
    <mergeCell ref="CN82:CN86"/>
    <mergeCell ref="CO82:CO86"/>
    <mergeCell ref="CP82:CP86"/>
    <mergeCell ref="CQ82:CQ86"/>
    <mergeCell ref="BZ61:BZ65"/>
    <mergeCell ref="CA61:CA65"/>
    <mergeCell ref="CM61:CM65"/>
    <mergeCell ref="CN61:CN65"/>
    <mergeCell ref="CO61:CO65"/>
    <mergeCell ref="CP61:CP65"/>
    <mergeCell ref="CQ61:CQ65"/>
    <mergeCell ref="BZ68:BZ72"/>
    <mergeCell ref="CA68:CA72"/>
    <mergeCell ref="CM68:CM72"/>
    <mergeCell ref="CN68:CN72"/>
    <mergeCell ref="CO68:CO72"/>
    <mergeCell ref="CP68:CP72"/>
    <mergeCell ref="CQ68:CQ72"/>
    <mergeCell ref="BZ103:BZ107"/>
    <mergeCell ref="CA103:CA107"/>
    <mergeCell ref="CM103:CM107"/>
    <mergeCell ref="CN103:CN107"/>
    <mergeCell ref="CO103:CO107"/>
    <mergeCell ref="CP103:CP107"/>
    <mergeCell ref="CQ103:CQ107"/>
    <mergeCell ref="BZ110:BZ114"/>
    <mergeCell ref="CA110:CA114"/>
    <mergeCell ref="CM110:CM114"/>
    <mergeCell ref="CN110:CN114"/>
    <mergeCell ref="CO110:CO114"/>
    <mergeCell ref="CP110:CP114"/>
    <mergeCell ref="CQ110:CQ114"/>
    <mergeCell ref="BZ89:BZ93"/>
    <mergeCell ref="CA89:CA93"/>
    <mergeCell ref="CM89:CM93"/>
    <mergeCell ref="CN89:CN93"/>
    <mergeCell ref="CO89:CO93"/>
    <mergeCell ref="CP89:CP93"/>
    <mergeCell ref="CQ89:CQ93"/>
    <mergeCell ref="BZ96:BZ100"/>
    <mergeCell ref="CA96:CA100"/>
    <mergeCell ref="CM96:CM100"/>
    <mergeCell ref="CN96:CN100"/>
    <mergeCell ref="CO96:CO100"/>
    <mergeCell ref="CP96:CP100"/>
    <mergeCell ref="CQ96:CQ100"/>
    <mergeCell ref="BZ131:BZ135"/>
    <mergeCell ref="CA131:CA135"/>
    <mergeCell ref="CM131:CM135"/>
    <mergeCell ref="CN131:CN135"/>
    <mergeCell ref="CO131:CO135"/>
    <mergeCell ref="CP131:CP135"/>
    <mergeCell ref="CQ131:CQ135"/>
    <mergeCell ref="BZ138:BZ142"/>
    <mergeCell ref="CA138:CA142"/>
    <mergeCell ref="CM138:CM142"/>
    <mergeCell ref="CN138:CN142"/>
    <mergeCell ref="CO138:CO142"/>
    <mergeCell ref="CP138:CP142"/>
    <mergeCell ref="CQ138:CQ142"/>
    <mergeCell ref="BZ117:BZ121"/>
    <mergeCell ref="CA117:CA121"/>
    <mergeCell ref="CM117:CM121"/>
    <mergeCell ref="CN117:CN121"/>
    <mergeCell ref="CO117:CO121"/>
    <mergeCell ref="CP117:CP121"/>
    <mergeCell ref="CQ117:CQ121"/>
    <mergeCell ref="BZ124:BZ128"/>
    <mergeCell ref="CA124:CA128"/>
    <mergeCell ref="CM124:CM128"/>
    <mergeCell ref="CN124:CN128"/>
    <mergeCell ref="CO124:CO128"/>
    <mergeCell ref="CP124:CP128"/>
    <mergeCell ref="CQ124:CQ128"/>
    <mergeCell ref="BZ159:BZ163"/>
    <mergeCell ref="CA159:CA163"/>
    <mergeCell ref="CM159:CM163"/>
    <mergeCell ref="CN159:CN163"/>
    <mergeCell ref="CO159:CO163"/>
    <mergeCell ref="CP159:CP163"/>
    <mergeCell ref="CQ159:CQ163"/>
    <mergeCell ref="BZ166:BZ170"/>
    <mergeCell ref="CA166:CA170"/>
    <mergeCell ref="CM166:CM170"/>
    <mergeCell ref="CN166:CN170"/>
    <mergeCell ref="CO166:CO170"/>
    <mergeCell ref="CP166:CP170"/>
    <mergeCell ref="CQ166:CQ170"/>
    <mergeCell ref="BZ145:BZ149"/>
    <mergeCell ref="CA145:CA149"/>
    <mergeCell ref="CM145:CM149"/>
    <mergeCell ref="CN145:CN149"/>
    <mergeCell ref="CO145:CO149"/>
    <mergeCell ref="CP145:CP149"/>
    <mergeCell ref="CQ145:CQ149"/>
    <mergeCell ref="BZ152:BZ156"/>
    <mergeCell ref="CA152:CA156"/>
    <mergeCell ref="CM152:CM156"/>
    <mergeCell ref="CN152:CN156"/>
    <mergeCell ref="CO152:CO156"/>
    <mergeCell ref="CP152:CP156"/>
    <mergeCell ref="CQ152:CQ156"/>
    <mergeCell ref="BZ187:BZ191"/>
    <mergeCell ref="CA187:CA191"/>
    <mergeCell ref="CM187:CM191"/>
    <mergeCell ref="CN187:CN191"/>
    <mergeCell ref="CO187:CO191"/>
    <mergeCell ref="CP187:CP191"/>
    <mergeCell ref="CQ187:CQ191"/>
    <mergeCell ref="BZ194:BZ198"/>
    <mergeCell ref="CA194:CA198"/>
    <mergeCell ref="CM194:CM198"/>
    <mergeCell ref="CN194:CN198"/>
    <mergeCell ref="CO194:CO198"/>
    <mergeCell ref="CP194:CP198"/>
    <mergeCell ref="CQ194:CQ198"/>
    <mergeCell ref="BZ173:BZ177"/>
    <mergeCell ref="CA173:CA177"/>
    <mergeCell ref="CM173:CM177"/>
    <mergeCell ref="CN173:CN177"/>
    <mergeCell ref="CO173:CO177"/>
    <mergeCell ref="CP173:CP177"/>
    <mergeCell ref="CQ173:CQ177"/>
    <mergeCell ref="BZ180:BZ184"/>
    <mergeCell ref="CA180:CA184"/>
    <mergeCell ref="CM180:CM184"/>
    <mergeCell ref="CN180:CN184"/>
    <mergeCell ref="CO180:CO184"/>
    <mergeCell ref="CP180:CP184"/>
    <mergeCell ref="CQ180:CQ184"/>
    <mergeCell ref="BZ215:BZ219"/>
    <mergeCell ref="CA215:CA219"/>
    <mergeCell ref="CM215:CM219"/>
    <mergeCell ref="CN215:CN219"/>
    <mergeCell ref="CO215:CO219"/>
    <mergeCell ref="CP215:CP219"/>
    <mergeCell ref="CQ215:CQ219"/>
    <mergeCell ref="BZ222:BZ226"/>
    <mergeCell ref="CA222:CA226"/>
    <mergeCell ref="CM222:CM226"/>
    <mergeCell ref="CN222:CN226"/>
    <mergeCell ref="CO222:CO226"/>
    <mergeCell ref="CP222:CP226"/>
    <mergeCell ref="CQ222:CQ226"/>
    <mergeCell ref="BZ201:BZ205"/>
    <mergeCell ref="CA201:CA205"/>
    <mergeCell ref="CM201:CM205"/>
    <mergeCell ref="CN201:CN205"/>
    <mergeCell ref="CO201:CO205"/>
    <mergeCell ref="CP201:CP205"/>
    <mergeCell ref="CQ201:CQ205"/>
    <mergeCell ref="BZ208:BZ212"/>
    <mergeCell ref="CA208:CA212"/>
    <mergeCell ref="CM208:CM212"/>
    <mergeCell ref="CN208:CN212"/>
    <mergeCell ref="CO208:CO212"/>
    <mergeCell ref="CP208:CP212"/>
    <mergeCell ref="CQ208:CQ212"/>
    <mergeCell ref="C11:C17"/>
    <mergeCell ref="A11:A17"/>
    <mergeCell ref="C18:C24"/>
    <mergeCell ref="A18:A24"/>
    <mergeCell ref="A25:A31"/>
    <mergeCell ref="C25:C31"/>
    <mergeCell ref="C32:C38"/>
    <mergeCell ref="A32:A38"/>
    <mergeCell ref="B23:B24"/>
    <mergeCell ref="B18:B22"/>
    <mergeCell ref="B30:B31"/>
    <mergeCell ref="B25:B29"/>
    <mergeCell ref="B37:B38"/>
    <mergeCell ref="B32:B36"/>
    <mergeCell ref="C39:C45"/>
    <mergeCell ref="A39:A45"/>
    <mergeCell ref="B44:B45"/>
    <mergeCell ref="B39:B43"/>
    <mergeCell ref="A74:A80"/>
    <mergeCell ref="B79:B80"/>
    <mergeCell ref="B74:B78"/>
    <mergeCell ref="C81:C87"/>
    <mergeCell ref="A81:A87"/>
    <mergeCell ref="B86:B87"/>
    <mergeCell ref="B81:B85"/>
    <mergeCell ref="A88:A94"/>
    <mergeCell ref="C88:C94"/>
    <mergeCell ref="B93:B94"/>
    <mergeCell ref="B88:B92"/>
    <mergeCell ref="A95:A101"/>
    <mergeCell ref="C95:C101"/>
    <mergeCell ref="B100:B101"/>
    <mergeCell ref="B95:B99"/>
    <mergeCell ref="C102:C108"/>
    <mergeCell ref="A102:A108"/>
    <mergeCell ref="B107:B108"/>
    <mergeCell ref="B102:B106"/>
    <mergeCell ref="A130:A136"/>
    <mergeCell ref="C130:C136"/>
    <mergeCell ref="B135:B136"/>
    <mergeCell ref="B130:B134"/>
    <mergeCell ref="C137:C143"/>
    <mergeCell ref="A137:A143"/>
    <mergeCell ref="B142:B143"/>
    <mergeCell ref="B137:B141"/>
    <mergeCell ref="A144:A150"/>
    <mergeCell ref="C144:C150"/>
    <mergeCell ref="B149:B150"/>
    <mergeCell ref="B144:B148"/>
    <mergeCell ref="A151:A157"/>
    <mergeCell ref="C151:C157"/>
    <mergeCell ref="B156:B157"/>
    <mergeCell ref="B151:B155"/>
    <mergeCell ref="A158:A164"/>
    <mergeCell ref="C158:C164"/>
    <mergeCell ref="B163:B164"/>
    <mergeCell ref="B158:B162"/>
    <mergeCell ref="C172:C178"/>
    <mergeCell ref="A172:A178"/>
    <mergeCell ref="B177:B178"/>
    <mergeCell ref="B172:B176"/>
    <mergeCell ref="B184:B185"/>
    <mergeCell ref="C179:C185"/>
    <mergeCell ref="A179:A185"/>
    <mergeCell ref="B179:B183"/>
    <mergeCell ref="C186:C192"/>
    <mergeCell ref="A186:A192"/>
    <mergeCell ref="B191:B192"/>
    <mergeCell ref="B186:B190"/>
    <mergeCell ref="C193:C199"/>
    <mergeCell ref="A193:A199"/>
    <mergeCell ref="C200:C206"/>
    <mergeCell ref="A200:A206"/>
    <mergeCell ref="B198:B199"/>
    <mergeCell ref="B205:B206"/>
    <mergeCell ref="B193:B197"/>
    <mergeCell ref="B200:B204"/>
  </mergeCells>
  <dataValidations count="4">
    <dataValidation type="list" allowBlank="1" showInputMessage="1" showErrorMessage="1" sqref="BZ75:BZ79 F75:F80 X75:X79 BH75:BH79 AP75:AP79" xr:uid="{81CFE7BB-AB66-4F7E-9438-A673FE577080}">
      <formula1>"., EPL, EVPL, ELAN"</formula1>
    </dataValidation>
    <dataValidation type="list" allowBlank="1" showInputMessage="1" showErrorMessage="1" sqref="CA222:CA226 Y5:Y9 Y12:Y16 Y19:Y23 Y26:Y30 Y33:Y37 Y40:Y44 Y47:Y51 Y54:Y58 Y61:Y65 Y75:Y79 Y82:Y86 Y68:Y72 Y103:Y107 Y110:Y114 Y117:Y121 Y89:Y93 Y96:Y100 Y124:Y128 Y131:Y135 Y138:Y142 Y145:Y149 Y152:Y156 Y159:Y163 Y166:Y170 Y173:Y177 Y180:Y184 Y187:Y191 Y194:Y198 Y201:Y205 Y208:Y212 Y215:Y219 G5:G10 G12:G17 G19:G24 G26:G31 G33:G38 G40:G45 G47:G52 G54:G59 G61:G66 G68:G73 G82:G87 G89:G94 G75:G80 G110:G115 G117:G122 G124:G129 G96:G101 G103:G108 G131:G136 G138:G143 G145:G150 G152:G157 G159:G164 G166:G171 G173:G178 G180:G185 G187:G192 G194:G199 G201:G206 G208:G213 G215:G220 G222:G227 Y222:Y226 AQ5:AQ9 AQ12:AQ16 AQ19:AQ23 AQ26:AQ30 AQ33:AQ37 AQ40:AQ44 AQ47:AQ51 AQ54:AQ58 AQ61:AQ65 AQ75:AQ79 AQ82:AQ86 AQ68:AQ72 AQ103:AQ107 AQ110:AQ114 AQ117:AQ121 AQ89:AQ93 AQ96:AQ100 AQ124:AQ128 AQ131:AQ135 AQ138:AQ142 AQ145:AQ149 AQ152:AQ156 AQ159:AQ163 AQ166:AQ170 AQ173:AQ177 AQ180:AQ184 AQ187:AQ191 AQ194:AQ198 AQ201:AQ205 AQ208:AQ212 AQ215:AQ219 BI12:BI16 BI19:BI23 BI26:BI30 BI222:BI226 BI40:BI44 BI47:BI51 CA215:CA219 BI33:BI37 BI54:BI58 BI61:BI65 BI75:BI79 BI82:BI86 BI68:BI72 BI103:BI107 BI110:BI114 BI117:BI121 BI89:BI93 BI96:BI100 BI124:BI128 BI131:BI135 BI138:BI142 BI145:BI149 BI152:BI156 BI159:BI163 BI166:BI170 BI173:BI177 BI180:BI184 BI187:BI191 BI194:BI198 BI201:BI205 BI208:BI212 BI215:BI219 BI5:BI9 CA5:CA9 CA12:CA16 CA19:CA23 CA26:CA30 CA33:CA37 CA40:CA44 CA47:CA51 CA54:CA58 CA61:CA65 CA75:CA79 CA82:CA86 CA68:CA72 CA103:CA107 CA110:CA114 CA117:CA121 CA89:CA93 CA96:CA100 CA124:CA128 CA131:CA135 CA138:CA142 CA145:CA149 CA152:CA156 CA159:CA163 CA166:CA170 CA187:CA191 CA173:CA177 CA180:CA184 CA194:CA198 CA201:CA205 CA208:CA212 AQ222:AQ226" xr:uid="{2582E42C-F88D-4CDA-9DDB-8F798D3366E5}">
      <formula1>" . , New NNI,Existing NNI, Existing UNI"</formula1>
    </dataValidation>
    <dataValidation type="list" allowBlank="1" showInputMessage="1" showErrorMessage="1" sqref="BZ222:BZ226 X5:X9 X12:X16 X19:X23 X26:X30 X33:X37 X40:X44 X47:X51 X54:X58 X61:X65 X82:X86 X68:X72 X117:X121 X103:X107 X110:X114 X89:X93 X96:X100 X124:X128 X131:X135 X138:X142 X145:X149 X152:X156 X159:X163 X166:X170 X173:X177 X180:X184 X187:X191 X194:X198 X201:X205 X208:X212 X215:X219 F5:F10 F12:F17 F19:F24 F26:F31 F33:F38 F40:F45 F47:F52 F54:F59 F61:F66 F68:F73 F89:F94 F82:F87 F124:F129 F110:F115 F117:F122 F96:F101 F103:F108 F131:F136 F138:F143 F145:F150 F152:F157 F159:F164 F166:F171 F173:F178 F180:F185 F187:F192 F194:F199 F201:F206 F208:F213 F215:F220 F222:F227 X222:X226 AP5:AP9 AP12:AP16 AP19:AP23 AP26:AP30 AP33:AP37 AP40:AP44 AP47:AP51 AP54:AP58 AP61:AP65 AP82:AP86 AP68:AP72 AP117:AP121 AP103:AP107 AP110:AP114 AP89:AP93 AP96:AP100 AP124:AP128 AP131:AP135 AP138:AP142 AP145:AP149 AP152:AP156 AP159:AP163 AP166:AP170 AP173:AP177 AP180:AP184 AP187:AP191 AP194:AP198 AP201:AP205 AP208:AP212 AP215:AP219 BH12:BH16 BH19:BH23 BH26:BH30 BH222:BH226 BH40:BH44 BH47:BH51 BZ215:BZ219 BH33:BH37 BH54:BH58 BH61:BH65 BH82:BH86 BH68:BH72 BH117:BH121 BH103:BH107 BH110:BH114 BH89:BH93 BH96:BH100 BH124:BH128 BH131:BH135 BH138:BH142 BH145:BH149 BH152:BH156 BH159:BH163 BH166:BH170 BH173:BH177 BH180:BH184 BH187:BH191 BH194:BH198 BH201:BH205 BH208:BH212 BH215:BH219 BH5:BH9 BZ5:BZ9 BZ12:BZ16 BZ19:BZ23 BZ26:BZ30 BZ33:BZ37 BZ40:BZ44 BZ47:BZ51 BZ54:BZ58 BZ61:BZ65 BZ82:BZ86 BZ68:BZ72 BZ117:BZ121 BZ103:BZ107 BZ110:BZ114 BZ89:BZ93 BZ96:BZ100 BZ124:BZ128 BZ131:BZ135 BZ138:BZ142 BZ145:BZ149 BZ152:BZ156 BZ159:BZ163 BZ166:BZ170 BZ187:BZ191 BZ173:BZ177 BZ180:BZ184 BZ194:BZ198 BZ201:BZ205 BZ208:BZ212 AP222:AP226" xr:uid="{6B8AA339-1761-40DB-BD80-70ED61C61EA7}">
      <formula1>"., EPL,EVPL,ELAN"</formula1>
    </dataValidation>
    <dataValidation type="list" allowBlank="1" showInputMessage="1" showErrorMessage="1" sqref="AG54:AO58 AG75:AO79 AG61:AO65 AG19:AO23 AG47:AO51 AG40:AO44 AG33:AO37 AG26:AO30 AG12:AO16 AY68:BG72 AG5:AO9 O222:W226 AG117:AO121 AG103:AO107 AG110:AO114 AG89:AO93 AG96:AO100 AG124:AO128 AG82:AO86 AG138:AO142 AG145:AO149 AG131:AO135 AG152:AO156 AG166:AO170 AG159:AO163 AG173:AO177 AG187:AO191 AG194:AO198 AG201:AO205 AG180:AO184 AG215:AO219 AG68:AO72 O82:W86 O75:W79 O61:W65 O54:W58 O47:W51 O40:W44 O33:W37 O26:W30 O19:W23 O12:W16 O5:W9 CI222:CQ226 O117:W121 O103:W107 O110:W114 O89:W93 O96:W100 O124:W128 O131:W135 O138:W142 O145:W149 O152:W156 O159:W163 O166:W170 O173:W177 O180:W184 O187:W191 O194:W198 O201:W205 O208:W212 O215:W219 O68:W72 AY82:BG86 AY75:BG79 AY61:BG65 AY54:BG58 AY33:BG37 CI215:CQ219 AY47:BG51 AY40:BG44 AY222:BG226 AY26:BG30 AY19:BG23 AY12:BG16 AY117:BG121 AY103:BG107 AY110:BG114 AY89:BG93 AY96:BG100 AY124:BG128 AY131:BG135 AY138:BG142 AY145:BG149 AY152:BG156 AY159:BG163 AY166:BG170 AY173:BG177 AY180:BG184 AY187:BG191 AY194:BG198 AY201:BG205 AY208:BG212 AY215:BG219 AG208:AO212 BQ68:BY72 BQ75:BY79 CI201:CQ205 BQ61:BY65 BQ54:BY58 BQ47:BY51 BQ40:BY44 BQ33:BY37 BQ26:BY30 BQ19:BY23 BQ12:BY16 BQ5:BY9 AY5:BG9 BQ110:BY114 BQ96:BY100 BQ103:BY107 BQ89:BY93 BQ82:BY86 BQ124:BY128 BQ131:BY135 BQ138:BY142 BQ145:BY149 BQ152:BY156 BQ159:BY163 BQ166:BY170 BQ187:BY191 BQ173:BY177 BQ180:BY184 BQ194:BY198 BQ201:BY205 BQ208:BY212 BQ215:BY219 CI68:CQ72 CI82:CQ86 CI75:CQ79 CI26:CQ30 CI54:CQ58 CI47:CQ51 CI159:CQ163 CI208:CQ212 BQ117:BY121 CI19:CQ23 CI12:CQ16 CI5:CQ9 BQ222:BY226 CI117:CQ121 CI61:CQ65 CI110:CQ114 CI89:CQ93 CI96:CQ100 CI103:CQ107 CI131:CQ135 CI33:CQ37 CI124:CQ128 CI152:CQ156 CI145:CQ149 CI166:CQ170 CI173:CQ177 CI180:CQ184 CI187:CQ191 CI194:CQ198 CI40:CQ44 CI138:CQ142 AG222:AO226" xr:uid="{45E13BDF-1F7B-4EA4-98F0-25BB1DE795E0}">
      <formula1>"Yes,No"</formula1>
    </dataValidation>
  </dataValidations>
  <printOptions horizontalCentered="1"/>
  <pageMargins left="0.45" right="0.45" top="0.5" bottom="0.5" header="0.3" footer="0.3"/>
  <pageSetup scale="38" orientation="landscape" horizontalDpi="1200" verticalDpi="1200" r:id="rId1"/>
  <headerFooter>
    <oddHeader>&amp;C&amp;"Arial,Regular"&amp;10 6740 Z1 Appendix B Final Evaluation Document</oddHeader>
    <oddFooter>Page &amp;P of &amp;N</oddFooter>
  </headerFooter>
  <rowBreaks count="4" manualBreakCount="4">
    <brk id="31" max="16383" man="1"/>
    <brk id="66" max="16383" man="1"/>
    <brk id="136" max="16383" man="1"/>
    <brk id="206" max="16383" man="1"/>
  </rowBreaks>
  <colBreaks count="4" manualBreakCount="4">
    <brk id="23" max="1048575" man="1"/>
    <brk id="41" max="1048575" man="1"/>
    <brk id="59" max="1048575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A</vt:lpstr>
      <vt:lpstr>Appendix B</vt:lpstr>
      <vt:lpstr>'Appendix A'!High_School_download_2</vt:lpstr>
      <vt:lpstr>'Appendix A'!Print_Titles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Dianna Gilliland</cp:lastModifiedBy>
  <cp:lastPrinted>2023-02-14T21:48:53Z</cp:lastPrinted>
  <dcterms:created xsi:type="dcterms:W3CDTF">2011-08-09T19:55:42Z</dcterms:created>
  <dcterms:modified xsi:type="dcterms:W3CDTF">2023-02-16T17:04:10Z</dcterms:modified>
</cp:coreProperties>
</file>